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1640" tabRatio="604" activeTab="0"/>
  </bookViews>
  <sheets>
    <sheet name="ΠΕ70" sheetId="1" r:id="rId1"/>
  </sheets>
  <definedNames/>
  <calcPr fullCalcOnLoad="1"/>
</workbook>
</file>

<file path=xl/sharedStrings.xml><?xml version="1.0" encoding="utf-8"?>
<sst xmlns="http://schemas.openxmlformats.org/spreadsheetml/2006/main" count="145" uniqueCount="107">
  <si>
    <t>ΚΛΑΔΟΣ</t>
  </si>
  <si>
    <t>ΔΙΔΑΚΤΟΡΙΚΟ</t>
  </si>
  <si>
    <t>ΜΕΤΑΤΠΥΧΙΑΚΟ</t>
  </si>
  <si>
    <t>ΔΙΔΑΣΚΑΛΕΙΟ</t>
  </si>
  <si>
    <t>ΣΕΛΔΕ, ΣΕΛΜΕ, ΣΕΛΕΤΕ/ΑΣΠΑΙΤΕ</t>
  </si>
  <si>
    <t>2η ΞΕΝΗ ΓΛΩΣΣΑ ΕΠΙΠΕΔΟΥ Β2</t>
  </si>
  <si>
    <t>1η ΞΕΝΗ ΓΛΩΣΣΑ ΕΠΙΠΕΔΟΥ &gt;Β2</t>
  </si>
  <si>
    <t>2η ΞΕΝΗ ΓΛΩΣΣΑ ΕΠΙΠΕΔΟΥ &gt;Β2</t>
  </si>
  <si>
    <t>ΟΝΟΜΑ</t>
  </si>
  <si>
    <t>ΕΠΩΝΥΜΟ</t>
  </si>
  <si>
    <t xml:space="preserve">ΣΥΝΟΛΟ ΜΟΝΑΔΩΝ ΚΡΙΤΗΡΙΟΥ 1                  </t>
  </si>
  <si>
    <t>ΣΥΝΟΛΟ ΜΟΝΑΔΩΝ ΚΡΙΤΗΡΙΟΥ 2</t>
  </si>
  <si>
    <t>Α/Α</t>
  </si>
  <si>
    <t>ΕΠΙΣΤΗΜΟΝΙΚΗ ΣΥΓΚΡΟΤΗΣΗ</t>
  </si>
  <si>
    <t>6 μον.</t>
  </si>
  <si>
    <t>4 μον.</t>
  </si>
  <si>
    <t>3 μον.</t>
  </si>
  <si>
    <t>2ο ΠΤΥΧΙΟ ΑΕΙ</t>
  </si>
  <si>
    <t>2ο ΜΕΤΑΠΤΥΧΙΑΚΟ</t>
  </si>
  <si>
    <t>2 μον.</t>
  </si>
  <si>
    <t>αα</t>
  </si>
  <si>
    <t>ββ</t>
  </si>
  <si>
    <t>γγ</t>
  </si>
  <si>
    <t>δδ</t>
  </si>
  <si>
    <t>εε</t>
  </si>
  <si>
    <t>ΤΙΤΛΟΙ ΣΠΟΥΔΩΝ</t>
  </si>
  <si>
    <t>ΓΝΩΣΗ ΞΕΝΩΝ ΓΛΩΣΣΩΝ</t>
  </si>
  <si>
    <t>ΕΠΙΜΟΡΦΩΣΗ</t>
  </si>
  <si>
    <t>ΕΤΗΣΙΑ ΕΠΙΜΟΡΦΩΣΗ Α.Ε.Ι.</t>
  </si>
  <si>
    <t>ΔΙΔΑΚΤΙΚΟ-ΕΠΙΜΟΡΦΩΤΙΚΟ ΕΡΓΟ</t>
  </si>
  <si>
    <t>ΕΠΙΜΟΡΦΩΤΗΣ ΣΕ ΠΡΟΓΡΑΜΜΑΤΑ ΥΠ.Π.Ε.Θ., Ι.Ε.Π., Π.Ι.</t>
  </si>
  <si>
    <t>ΕΠΙΜΟΡΦΩΤΙΚΑ ΠΡΟΓΡΑΜΜΑΤΑ ΥΠ.Π.Ε.Θ., Ι.Ε.Π., Π.Ι., ΕΚΔΔΑ</t>
  </si>
  <si>
    <t>1 μον.</t>
  </si>
  <si>
    <t>0,5 μον.</t>
  </si>
  <si>
    <t>0,1-0,5 μον.</t>
  </si>
  <si>
    <t>0,4 μον.</t>
  </si>
  <si>
    <t>0,8 μον.</t>
  </si>
  <si>
    <t>0,5 μον./ εξάμηνο</t>
  </si>
  <si>
    <t>ΣΥΜΜΕΤΟΧΗ ΣΕ ΕΡΕΥΝΗΤΙΚΑ ΠΡΟΓΡΑΜΜΑΤΑ</t>
  </si>
  <si>
    <t>ΣΥΓΓΡΑΦΙΚΟ ΕΡΓΟ</t>
  </si>
  <si>
    <t>ΣΥΓΓΡΑΦΗ ΣΧΟΛΙΚΩΝΕΓΧΕΙΡΙΔΙΩΝ 
ή ΒΙΒΛΙΩΝ με ISBN</t>
  </si>
  <si>
    <t>ΑΡΘΡΑ ΣΕ ΕΠΙΣΤΗΜΟΝΙΚΑ ΠΕΡΙΟΔΙΚΑ</t>
  </si>
  <si>
    <t>ΕΙΣΗΓΗΣΕΙΣ ΣΕ ΠΡΑΚΤΙΚΑ ΣΥΝΕΔΡΙΩΝ</t>
  </si>
  <si>
    <t>ΟΜΑΔΕΣ ΣΥΝΤΑΞΗΣ ΠΡΟΓΡΑΜΜΑΤΩΝ ΣΠΟΥΔΩΝ</t>
  </si>
  <si>
    <t>0,5 - 1 μον.</t>
  </si>
  <si>
    <t>0,25 - 1 μον.</t>
  </si>
  <si>
    <t>0,25 - 0,5 μον.</t>
  </si>
  <si>
    <t>max. 9 μον.</t>
  </si>
  <si>
    <t>ΑΥΤΟΔΥΝΑΜΟ ΔΙΔΑΚΤΙΚΟ ΕΡΓΟ ΣΕ 
Α.Ε.Ι. ή Σ.Ε.Λ.Ε.Τ.Ε.</t>
  </si>
  <si>
    <t>0,2 - 1 μον.</t>
  </si>
  <si>
    <t>ΔΙΟΙΚΗΤΙΚΗ  ΕΜΠΕΙΡΙΑ</t>
  </si>
  <si>
    <t>ΣΧΟΛΙΚΟΣ ΣΥΜΒΟΥΛΟΣ, 
ΠΡΟΪΣΤΑΜΕΝΟΣ ΤΜΗΜΑΤΟΣ ή ΓΡΑΦΕΙΟΥ ΕΚΠΑΙΔΕΥΣΗΣ ή ΚΕΣΥ ή ΚΔΑΥ/ΚΕΔΔΥ, ΔΙΕΥΘΥΝΤΗΣ ΣΧΟΛΕΙΟΥ ή ΙΕΚ ή ΣΕΚ ή ΣΔΕ</t>
  </si>
  <si>
    <t>ΥΠΕΥΘΥΝΟΣ ΠΟΛΙΤΙΣΤΙΚΩΝ ΘΕΜΑΤΩΝ, ΠΕΡΙΒΑΛΛΟΝΤΙΚΗΣ ΕΚΠΑΙΔΕΥΣΗΣ, 
ΑΓΩΓΗΣ ΥΓΕΙΑΣ, ΣΣΝ, ΕΚΦΕ, ΓΡΑΣΕΠ, ΓΡΑΣΥ, ΕΚΦΕ, ΚΕΠΛΗΝΕΤ, ΚΕΣΥΠ</t>
  </si>
  <si>
    <t>ΠΡΟΪΣΤΑΜΕΝΟΣ ΟΛΙΓΟΘΕΣΙΟΥ, ΥΠΟΔΙΕΥΘΥΝΤΗΣ, ΥΠΕΥΘΥΝΟΣ ΤΟΜΕΑ, 
ΥΠΕΥΘΥΝΟΣ ΚΕΑ/ΚΠΕ, ΣΥΝΤΟΝΙΣΤΗΣ ΕΚΠΑΙΔΕΥΣΗΣ ΠΡΟΣΦΥΓΩΝ</t>
  </si>
  <si>
    <t>ΠΕΡΙΦΕΡΕΙΑΚΟΣ ΔΙΕΥΘΥΝΤΗΣ, 
ΔΙΕΥΘΥΝΤΗΣ ΕΚΠΑΙΔΕΥΣΗΣ, ΠΡΟΪΣΤΑΜΕΝΟΣ Δ/ΝΣΗΣ ΥΠΠΕΘ, ΣΥΝΤΟΝΙΣΤΗΣ ΕΚΠΑΙΔΕΥΣΗΣ, 
ΣΥΜΒΟΥΛΟΣ Ι.Ε.Π.</t>
  </si>
  <si>
    <t>(max. 1,5 μον.)</t>
  </si>
  <si>
    <t>(max. 1 μον.)</t>
  </si>
  <si>
    <t>(max. 2,5 μον.)</t>
  </si>
  <si>
    <t>(max. 4 μον.)</t>
  </si>
  <si>
    <t>ΑΣΚΗΣΗ ΔΙΔΑΚΤΙΚΩΝ ΚΑΘΗΚΟΝΤΩΝ</t>
  </si>
  <si>
    <t>ΥΠΗΡΕΣΙΑ  ΣΧΟΛΙΚΟΥ ΣΥΜΒΟΥΛΟΥ ΠΡΟΪΣΤΑΜΕΝΟΥ ΕΚΠΑΙΔΕΥΤΙΩΝ ΘΕΜΑΤΩΝ κλπ</t>
  </si>
  <si>
    <t>ΔΙΔΑΚΤΙΚΗ ΕΜΠΕΙΡΙΑ</t>
  </si>
  <si>
    <t>(max. 10 μον.)</t>
  </si>
  <si>
    <t>ΔΙΟΙΚΗΤΙΚΗ ΚΑΙ ΔΙΔΑΚΤΙΚΗ ΕΜΠΕΙΡΙΑ</t>
  </si>
  <si>
    <t>(1 - 3 μον.)</t>
  </si>
  <si>
    <t>(0,5 - 2 μον.)</t>
  </si>
  <si>
    <t>(0,3 - 1,5 μον.)</t>
  </si>
  <si>
    <t>(0,25 - 1 μον.)</t>
  </si>
  <si>
    <t>(1 - 2 μον.)</t>
  </si>
  <si>
    <t>ΓΝΩΣΗ Τ.Π.Ε. Β  ΕΠΙΠΕΔΟΥ</t>
  </si>
  <si>
    <t>ΟΡΓΑΝΙΚΗ ΘΕΣΗ</t>
  </si>
  <si>
    <t>3η ΞΕΝΗ ΓΛΩΣΣΑ ΕΠΙΠΕΔΟΥ Β2</t>
  </si>
  <si>
    <t>0,1 -1</t>
  </si>
  <si>
    <t>1-10</t>
  </si>
  <si>
    <t>Πανταζή</t>
  </si>
  <si>
    <t>Ευσταθία</t>
  </si>
  <si>
    <t>Τσουρέλη</t>
  </si>
  <si>
    <t>Δήμητρα</t>
  </si>
  <si>
    <t xml:space="preserve">Μπεσίρης </t>
  </si>
  <si>
    <t>Δημήτριος</t>
  </si>
  <si>
    <t>Αλεξανδράτος</t>
  </si>
  <si>
    <t>Γεώργιος</t>
  </si>
  <si>
    <t>Καλέση</t>
  </si>
  <si>
    <t>Αντιγόνη</t>
  </si>
  <si>
    <t xml:space="preserve">Φυτοπούλου </t>
  </si>
  <si>
    <t>Αλεξάνδρα</t>
  </si>
  <si>
    <t>Κουρή</t>
  </si>
  <si>
    <t>Φωτεινή</t>
  </si>
  <si>
    <t>Σκαφτούρου</t>
  </si>
  <si>
    <t>Ευφροσίνη</t>
  </si>
  <si>
    <t>ΣΥΝΟΛΟ ΜΟΡΙΩΝ ΤΙΤΛΩΝ ΣΠΟΥΔΩΝ</t>
  </si>
  <si>
    <t>ΣΥΝΟΛΟ ΜΟΡΙΩΝ ΤΙΤΛΩΝ ΣΠΟΥΔΩΝ ΚΑΤ' ΑΝΩΤΑΤΟ ΟΡΙΟ (ΔΙΔΑΚΤΟΡΙΚΟ:9, ΜΕΤAΠTYXIAKO:7)</t>
  </si>
  <si>
    <t>ΣΥΝΟΛΟ ΜΟΡΙΩΝ ΣΥΓΓΡΑΦΙΚΟΥ ΕΡΓΟΥ</t>
  </si>
  <si>
    <t>ΣΥΝΟΛΟ ΜΟΡΙΩΝ ΣΥΓΡΑΦΙΚΟΥ ΕΡΓΟΥ                                                           ΚΑΤ' ΑΝΩΤΑΤΟ ΟΡΙΟ 2,5 ΜΟΝΑΔΕΣ</t>
  </si>
  <si>
    <t>ΣΥΝΟΛΟ ΜΟΡΙΩΝ ΔΙΔΑΚΤΙΚΗΣ ΕΜΠΕΙΡΙΑΣ</t>
  </si>
  <si>
    <t>ΣΥΝΟΛΟ ΜΟΡΙΩΝ ΔΙΔΑΚΤΙΚΗΣ ΕΜΠΕΙΡΙΑΣ                                                        ΚΑΤ' ΑΝΩΤΑΤΟ ΟΡΙΟ 10 ΜΟΝΑΔΕΣ</t>
  </si>
  <si>
    <t>ΣΥΝΟΛΟ ΜΟΡΙΩΝ ΓΝΩΣΗΣ ΞΕΝΩΝ ΓΛΩΣΣΩΝ</t>
  </si>
  <si>
    <t>ΣΥΝΟΛΟ ΜΟΡΙΩΝ ΓΝΩΣΗΣ ΞΕΝΩΝ ΓΛΩΣΣΩΝ                                                    ΚΑΤ' ΑΝΩΤΑΤΟ ΟΡΙΟ 1,5 ΜΟΝΑΔΕΣ</t>
  </si>
  <si>
    <t>Π.Ε. Κεφαλληνίας</t>
  </si>
  <si>
    <t>Π.Ε. Κέρκυρας</t>
  </si>
  <si>
    <t>Π.Ε. 70</t>
  </si>
  <si>
    <t>Π.Ε. Λάρισας</t>
  </si>
  <si>
    <t>Π.Ε. Πειραιά</t>
  </si>
  <si>
    <r>
      <t xml:space="preserve">ΣΥΝΟΛΟ ΜΕΤΡΗΣΙΜΩΝ ΜΟΡΙΩΝ 
</t>
    </r>
    <r>
      <rPr>
        <sz val="10"/>
        <rFont val="Arial"/>
        <family val="2"/>
      </rPr>
      <t>(Κριτήρια 1 + 2)</t>
    </r>
  </si>
  <si>
    <t>Μπρισένιου</t>
  </si>
  <si>
    <t>Σοφία</t>
  </si>
  <si>
    <t>ΝΕΟΣ ΤΕΛΙΚΟΣ ΑΝΑΜΟΡΦΩΜΕΝΟΣ ΠΙΝΑΚΑΣ ΜΟΡΙΟΔΟΤΗΣΗΣ ΥΠΟΨΗΦΙΩΝ  Σ.Ε.Ε. ΠΕ70 - 1ο &amp; 2ο ΠΕΚΕΣ ΙΟΝΙΩΝ ΝΗΣΩΝ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</si>
</sst>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8]h:mm:ss\ AM/PM"/>
    <numFmt numFmtId="167" formatCode="[$-408]dddd\,\ d\ mmmm\ yyyy"/>
  </numFmts>
  <fonts count="44">
    <font>
      <sz val="10"/>
      <name val="Arial"/>
      <family val="0"/>
    </font>
    <font>
      <sz val="10"/>
      <name val="Dialog"/>
      <family val="0"/>
    </font>
    <font>
      <b/>
      <sz val="10"/>
      <name val="Dialog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7" borderId="1" applyNumberFormat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/>
    </xf>
    <xf numFmtId="0" fontId="4" fillId="0" borderId="10" xfId="0" applyFont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6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justify" vertical="center"/>
    </xf>
    <xf numFmtId="4" fontId="1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36" borderId="12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6" borderId="13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textRotation="90" wrapText="1"/>
    </xf>
    <xf numFmtId="0" fontId="3" fillId="37" borderId="16" xfId="0" applyFont="1" applyFill="1" applyBorder="1" applyAlignment="1">
      <alignment horizontal="center" vertical="center" textRotation="90" wrapText="1"/>
    </xf>
    <xf numFmtId="0" fontId="3" fillId="37" borderId="10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textRotation="90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textRotation="90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"/>
  <sheetViews>
    <sheetView tabSelected="1" zoomScalePageLayoutView="0" workbookViewId="0" topLeftCell="A1">
      <selection activeCell="A1" sqref="A1:AP1"/>
    </sheetView>
  </sheetViews>
  <sheetFormatPr defaultColWidth="9.140625" defaultRowHeight="12.75"/>
  <cols>
    <col min="1" max="1" width="2.00390625" style="0" customWidth="1"/>
    <col min="2" max="2" width="12.140625" style="0" customWidth="1"/>
    <col min="3" max="3" width="9.7109375" style="0" customWidth="1"/>
    <col min="4" max="4" width="15.57421875" style="0" customWidth="1"/>
    <col min="5" max="5" width="6.421875" style="0" customWidth="1"/>
    <col min="6" max="6" width="7.421875" style="0" customWidth="1"/>
    <col min="7" max="7" width="4.28125" style="0" customWidth="1"/>
    <col min="8" max="8" width="4.421875" style="0" customWidth="1"/>
    <col min="9" max="9" width="4.7109375" style="0" customWidth="1"/>
    <col min="10" max="10" width="4.57421875" style="0" customWidth="1"/>
    <col min="11" max="11" width="4.28125" style="0" customWidth="1"/>
    <col min="12" max="12" width="5.421875" style="0" customWidth="1"/>
    <col min="13" max="13" width="6.421875" style="0" customWidth="1"/>
    <col min="14" max="14" width="4.28125" style="0" customWidth="1"/>
    <col min="15" max="16" width="3.7109375" style="0" customWidth="1"/>
    <col min="17" max="17" width="4.28125" style="0" customWidth="1"/>
    <col min="18" max="18" width="4.421875" style="0" customWidth="1"/>
    <col min="19" max="19" width="4.28125" style="0" customWidth="1"/>
    <col min="20" max="21" width="4.7109375" style="0" customWidth="1"/>
    <col min="22" max="22" width="5.28125" style="0" customWidth="1"/>
    <col min="23" max="23" width="6.7109375" style="0" customWidth="1"/>
    <col min="24" max="24" width="8.28125" style="0" customWidth="1"/>
    <col min="25" max="25" width="6.8515625" style="0" customWidth="1"/>
    <col min="26" max="26" width="6.00390625" style="0" customWidth="1"/>
    <col min="27" max="28" width="6.7109375" style="0" customWidth="1"/>
    <col min="29" max="29" width="6.00390625" style="0" customWidth="1"/>
    <col min="30" max="30" width="7.7109375" style="0" customWidth="1"/>
    <col min="31" max="31" width="4.28125" style="0" customWidth="1"/>
    <col min="32" max="32" width="4.8515625" style="0" customWidth="1"/>
    <col min="33" max="33" width="5.57421875" style="0" customWidth="1"/>
    <col min="36" max="37" width="8.8515625" style="0" customWidth="1"/>
    <col min="38" max="38" width="5.28125" style="0" customWidth="1"/>
    <col min="39" max="39" width="6.57421875" style="0" customWidth="1"/>
    <col min="40" max="40" width="5.28125" style="0" customWidth="1"/>
    <col min="41" max="42" width="5.57421875" style="0" customWidth="1"/>
  </cols>
  <sheetData>
    <row r="1" spans="1:42" ht="12.75">
      <c r="A1" s="39" t="s">
        <v>106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ht="12.75" customHeight="1">
      <c r="A2" s="40" t="s">
        <v>12</v>
      </c>
      <c r="B2" s="41" t="s">
        <v>9</v>
      </c>
      <c r="C2" s="40" t="s">
        <v>8</v>
      </c>
      <c r="D2" s="41" t="s">
        <v>70</v>
      </c>
      <c r="E2" s="44" t="s">
        <v>0</v>
      </c>
      <c r="F2" s="46" t="s">
        <v>103</v>
      </c>
      <c r="G2" s="64" t="s">
        <v>13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24"/>
      <c r="AF2" s="24"/>
      <c r="AG2" s="74" t="s">
        <v>10</v>
      </c>
      <c r="AH2" s="77" t="s">
        <v>63</v>
      </c>
      <c r="AI2" s="77"/>
      <c r="AJ2" s="77"/>
      <c r="AK2" s="77"/>
      <c r="AL2" s="77"/>
      <c r="AM2" s="77"/>
      <c r="AN2" s="25"/>
      <c r="AO2" s="25"/>
      <c r="AP2" s="50" t="s">
        <v>11</v>
      </c>
    </row>
    <row r="3" spans="1:42" ht="12.75">
      <c r="A3" s="40"/>
      <c r="B3" s="42"/>
      <c r="C3" s="40"/>
      <c r="D3" s="42"/>
      <c r="E3" s="45"/>
      <c r="F3" s="46"/>
      <c r="G3" s="53" t="s">
        <v>25</v>
      </c>
      <c r="H3" s="54"/>
      <c r="I3" s="54"/>
      <c r="J3" s="54"/>
      <c r="K3" s="54"/>
      <c r="L3" s="47" t="s">
        <v>90</v>
      </c>
      <c r="M3" s="55" t="s">
        <v>91</v>
      </c>
      <c r="N3" s="58" t="s">
        <v>69</v>
      </c>
      <c r="O3" s="40" t="s">
        <v>26</v>
      </c>
      <c r="P3" s="40"/>
      <c r="Q3" s="40"/>
      <c r="R3" s="40"/>
      <c r="S3" s="47" t="s">
        <v>96</v>
      </c>
      <c r="T3" s="55" t="s">
        <v>97</v>
      </c>
      <c r="U3" s="40" t="s">
        <v>27</v>
      </c>
      <c r="V3" s="40"/>
      <c r="W3" s="40"/>
      <c r="X3" s="40" t="s">
        <v>29</v>
      </c>
      <c r="Y3" s="40"/>
      <c r="Z3" s="58" t="s">
        <v>38</v>
      </c>
      <c r="AA3" s="40" t="s">
        <v>39</v>
      </c>
      <c r="AB3" s="40"/>
      <c r="AC3" s="40"/>
      <c r="AD3" s="40"/>
      <c r="AE3" s="47" t="s">
        <v>92</v>
      </c>
      <c r="AF3" s="55" t="s">
        <v>93</v>
      </c>
      <c r="AG3" s="75"/>
      <c r="AH3" s="40" t="s">
        <v>50</v>
      </c>
      <c r="AI3" s="40"/>
      <c r="AJ3" s="40"/>
      <c r="AK3" s="40"/>
      <c r="AL3" s="53" t="s">
        <v>61</v>
      </c>
      <c r="AM3" s="73"/>
      <c r="AN3" s="47" t="s">
        <v>94</v>
      </c>
      <c r="AO3" s="55" t="s">
        <v>95</v>
      </c>
      <c r="AP3" s="51"/>
    </row>
    <row r="4" spans="1:42" ht="12.75">
      <c r="A4" s="40"/>
      <c r="B4" s="42"/>
      <c r="C4" s="40"/>
      <c r="D4" s="42"/>
      <c r="E4" s="45"/>
      <c r="F4" s="46"/>
      <c r="G4" s="61" t="s">
        <v>47</v>
      </c>
      <c r="H4" s="62"/>
      <c r="I4" s="62"/>
      <c r="J4" s="62"/>
      <c r="K4" s="62"/>
      <c r="L4" s="48"/>
      <c r="M4" s="56"/>
      <c r="N4" s="59"/>
      <c r="O4" s="61" t="s">
        <v>55</v>
      </c>
      <c r="P4" s="62"/>
      <c r="Q4" s="62"/>
      <c r="R4" s="63"/>
      <c r="S4" s="48"/>
      <c r="T4" s="56"/>
      <c r="U4" s="61" t="s">
        <v>56</v>
      </c>
      <c r="V4" s="62"/>
      <c r="W4" s="63"/>
      <c r="X4" s="61" t="s">
        <v>56</v>
      </c>
      <c r="Y4" s="62"/>
      <c r="Z4" s="59"/>
      <c r="AA4" s="66" t="s">
        <v>57</v>
      </c>
      <c r="AB4" s="67"/>
      <c r="AC4" s="67"/>
      <c r="AD4" s="68"/>
      <c r="AE4" s="48"/>
      <c r="AF4" s="69"/>
      <c r="AG4" s="75"/>
      <c r="AH4" s="71" t="s">
        <v>58</v>
      </c>
      <c r="AI4" s="72"/>
      <c r="AJ4" s="72"/>
      <c r="AK4" s="72"/>
      <c r="AL4" s="71" t="s">
        <v>62</v>
      </c>
      <c r="AM4" s="71"/>
      <c r="AN4" s="48"/>
      <c r="AO4" s="69"/>
      <c r="AP4" s="51"/>
    </row>
    <row r="5" spans="1:42" ht="12.75">
      <c r="A5" s="40"/>
      <c r="B5" s="42"/>
      <c r="C5" s="40"/>
      <c r="D5" s="42"/>
      <c r="E5" s="45"/>
      <c r="F5" s="46"/>
      <c r="G5" s="22" t="s">
        <v>20</v>
      </c>
      <c r="H5" s="22" t="s">
        <v>21</v>
      </c>
      <c r="I5" s="26" t="s">
        <v>22</v>
      </c>
      <c r="J5" s="26" t="s">
        <v>23</v>
      </c>
      <c r="K5" s="27" t="s">
        <v>24</v>
      </c>
      <c r="L5" s="48"/>
      <c r="M5" s="56"/>
      <c r="N5" s="59"/>
      <c r="O5" s="22" t="s">
        <v>20</v>
      </c>
      <c r="P5" s="22" t="s">
        <v>21</v>
      </c>
      <c r="Q5" s="22" t="s">
        <v>22</v>
      </c>
      <c r="R5" s="22" t="s">
        <v>23</v>
      </c>
      <c r="S5" s="48"/>
      <c r="T5" s="56"/>
      <c r="U5" s="22" t="s">
        <v>20</v>
      </c>
      <c r="V5" s="22" t="s">
        <v>21</v>
      </c>
      <c r="W5" s="22" t="s">
        <v>22</v>
      </c>
      <c r="X5" s="22" t="s">
        <v>20</v>
      </c>
      <c r="Y5" s="22" t="s">
        <v>21</v>
      </c>
      <c r="Z5" s="59"/>
      <c r="AA5" s="22" t="s">
        <v>20</v>
      </c>
      <c r="AB5" s="22" t="s">
        <v>21</v>
      </c>
      <c r="AC5" s="22" t="s">
        <v>22</v>
      </c>
      <c r="AD5" s="22" t="s">
        <v>23</v>
      </c>
      <c r="AE5" s="48"/>
      <c r="AF5" s="69"/>
      <c r="AG5" s="75"/>
      <c r="AH5" s="22" t="s">
        <v>20</v>
      </c>
      <c r="AI5" s="22" t="s">
        <v>21</v>
      </c>
      <c r="AJ5" s="22" t="s">
        <v>22</v>
      </c>
      <c r="AK5" s="22" t="s">
        <v>23</v>
      </c>
      <c r="AL5" s="22" t="s">
        <v>20</v>
      </c>
      <c r="AM5" s="22" t="s">
        <v>21</v>
      </c>
      <c r="AN5" s="48"/>
      <c r="AO5" s="69"/>
      <c r="AP5" s="51"/>
    </row>
    <row r="6" spans="1:42" ht="213" customHeight="1">
      <c r="A6" s="40"/>
      <c r="B6" s="43"/>
      <c r="C6" s="40"/>
      <c r="D6" s="43"/>
      <c r="E6" s="45"/>
      <c r="F6" s="46"/>
      <c r="G6" s="23" t="s">
        <v>1</v>
      </c>
      <c r="H6" s="23" t="s">
        <v>2</v>
      </c>
      <c r="I6" s="23" t="s">
        <v>3</v>
      </c>
      <c r="J6" s="23" t="s">
        <v>17</v>
      </c>
      <c r="K6" s="28" t="s">
        <v>18</v>
      </c>
      <c r="L6" s="49"/>
      <c r="M6" s="57"/>
      <c r="N6" s="60"/>
      <c r="O6" s="23" t="s">
        <v>5</v>
      </c>
      <c r="P6" s="23" t="s">
        <v>71</v>
      </c>
      <c r="Q6" s="23" t="s">
        <v>6</v>
      </c>
      <c r="R6" s="23" t="s">
        <v>7</v>
      </c>
      <c r="S6" s="49"/>
      <c r="T6" s="57"/>
      <c r="U6" s="23" t="s">
        <v>4</v>
      </c>
      <c r="V6" s="23" t="s">
        <v>28</v>
      </c>
      <c r="W6" s="23" t="s">
        <v>31</v>
      </c>
      <c r="X6" s="23" t="s">
        <v>48</v>
      </c>
      <c r="Y6" s="23" t="s">
        <v>30</v>
      </c>
      <c r="Z6" s="60"/>
      <c r="AA6" s="23" t="s">
        <v>40</v>
      </c>
      <c r="AB6" s="23" t="s">
        <v>41</v>
      </c>
      <c r="AC6" s="23" t="s">
        <v>42</v>
      </c>
      <c r="AD6" s="23" t="s">
        <v>43</v>
      </c>
      <c r="AE6" s="49"/>
      <c r="AF6" s="70"/>
      <c r="AG6" s="76"/>
      <c r="AH6" s="23" t="s">
        <v>54</v>
      </c>
      <c r="AI6" s="23" t="s">
        <v>51</v>
      </c>
      <c r="AJ6" s="23" t="s">
        <v>53</v>
      </c>
      <c r="AK6" s="23" t="s">
        <v>52</v>
      </c>
      <c r="AL6" s="23" t="s">
        <v>59</v>
      </c>
      <c r="AM6" s="23" t="s">
        <v>60</v>
      </c>
      <c r="AN6" s="49"/>
      <c r="AO6" s="70"/>
      <c r="AP6" s="52"/>
    </row>
    <row r="7" spans="1:42" ht="51">
      <c r="A7" s="29"/>
      <c r="B7" s="29"/>
      <c r="C7" s="29"/>
      <c r="D7" s="29"/>
      <c r="E7" s="6"/>
      <c r="F7" s="34"/>
      <c r="G7" s="33" t="s">
        <v>14</v>
      </c>
      <c r="H7" s="33" t="s">
        <v>15</v>
      </c>
      <c r="I7" s="33" t="s">
        <v>16</v>
      </c>
      <c r="J7" s="33" t="s">
        <v>16</v>
      </c>
      <c r="K7" s="33" t="s">
        <v>19</v>
      </c>
      <c r="L7" s="30"/>
      <c r="M7" s="31"/>
      <c r="N7" s="33" t="s">
        <v>32</v>
      </c>
      <c r="O7" s="33" t="s">
        <v>36</v>
      </c>
      <c r="P7" s="33" t="s">
        <v>35</v>
      </c>
      <c r="Q7" s="33" t="s">
        <v>32</v>
      </c>
      <c r="R7" s="33" t="s">
        <v>33</v>
      </c>
      <c r="S7" s="32"/>
      <c r="T7" s="31"/>
      <c r="U7" s="33" t="s">
        <v>33</v>
      </c>
      <c r="V7" s="33" t="s">
        <v>33</v>
      </c>
      <c r="W7" s="33" t="s">
        <v>34</v>
      </c>
      <c r="X7" s="33" t="s">
        <v>37</v>
      </c>
      <c r="Y7" s="33" t="s">
        <v>72</v>
      </c>
      <c r="Z7" s="33" t="s">
        <v>44</v>
      </c>
      <c r="AA7" s="33" t="s">
        <v>44</v>
      </c>
      <c r="AB7" s="33" t="s">
        <v>45</v>
      </c>
      <c r="AC7" s="33" t="s">
        <v>49</v>
      </c>
      <c r="AD7" s="33" t="s">
        <v>46</v>
      </c>
      <c r="AE7" s="32"/>
      <c r="AF7" s="31"/>
      <c r="AG7" s="7"/>
      <c r="AH7" s="33" t="s">
        <v>64</v>
      </c>
      <c r="AI7" s="33" t="s">
        <v>65</v>
      </c>
      <c r="AJ7" s="33" t="s">
        <v>66</v>
      </c>
      <c r="AK7" s="33" t="s">
        <v>67</v>
      </c>
      <c r="AL7" s="35" t="s">
        <v>73</v>
      </c>
      <c r="AM7" s="33" t="s">
        <v>68</v>
      </c>
      <c r="AN7" s="32"/>
      <c r="AO7" s="31"/>
      <c r="AP7" s="8"/>
    </row>
    <row r="8" spans="1:42" ht="12.75">
      <c r="A8">
        <v>1</v>
      </c>
      <c r="B8" s="1" t="s">
        <v>104</v>
      </c>
      <c r="C8" s="5" t="s">
        <v>105</v>
      </c>
      <c r="D8" s="5" t="s">
        <v>99</v>
      </c>
      <c r="E8" s="2" t="s">
        <v>100</v>
      </c>
      <c r="F8" s="13">
        <f aca="true" t="shared" si="0" ref="F8:F16">AG8+AP8</f>
        <v>25.2</v>
      </c>
      <c r="G8" s="12">
        <v>6</v>
      </c>
      <c r="H8" s="12"/>
      <c r="I8" s="12"/>
      <c r="J8" s="12"/>
      <c r="K8" s="12"/>
      <c r="L8" s="16">
        <f aca="true" t="shared" si="1" ref="L8:L16">SUM(G8:K8)</f>
        <v>6</v>
      </c>
      <c r="M8" s="17">
        <f>L8</f>
        <v>6</v>
      </c>
      <c r="N8" s="12">
        <v>1</v>
      </c>
      <c r="O8" s="38"/>
      <c r="P8" s="12"/>
      <c r="Q8" s="12">
        <v>1</v>
      </c>
      <c r="R8" s="12"/>
      <c r="S8" s="19">
        <f aca="true" t="shared" si="2" ref="S8:S16">SUM(O8:R8)</f>
        <v>1</v>
      </c>
      <c r="T8" s="17">
        <v>1</v>
      </c>
      <c r="U8" s="12"/>
      <c r="V8" s="12">
        <v>0.5</v>
      </c>
      <c r="W8" s="12">
        <v>0.5</v>
      </c>
      <c r="X8" s="12"/>
      <c r="Y8" s="12">
        <v>0.6</v>
      </c>
      <c r="Z8" s="12">
        <v>1</v>
      </c>
      <c r="AA8" s="12">
        <v>0.5</v>
      </c>
      <c r="AB8" s="12">
        <v>1</v>
      </c>
      <c r="AC8" s="12">
        <v>0.2</v>
      </c>
      <c r="AD8" s="12"/>
      <c r="AE8" s="19">
        <v>1.7</v>
      </c>
      <c r="AF8" s="17">
        <f aca="true" t="shared" si="3" ref="AF8:AF16">AE8</f>
        <v>1.7</v>
      </c>
      <c r="AG8" s="14">
        <f aca="true" t="shared" si="4" ref="AG8:AG16">M8+N8+T8+U8+V8+W8+X8+Y8+Z8+AF8</f>
        <v>12.299999999999999</v>
      </c>
      <c r="AH8" s="3"/>
      <c r="AI8" s="3">
        <v>2</v>
      </c>
      <c r="AJ8" s="3">
        <v>0.15</v>
      </c>
      <c r="AK8" s="3">
        <v>0.75</v>
      </c>
      <c r="AL8" s="3">
        <v>10</v>
      </c>
      <c r="AM8" s="3"/>
      <c r="AN8" s="20">
        <v>10</v>
      </c>
      <c r="AO8" s="21">
        <v>10</v>
      </c>
      <c r="AP8" s="4">
        <f aca="true" t="shared" si="5" ref="AP8:AP16">AH8+AI8+AJ8+AK8+AO8</f>
        <v>12.9</v>
      </c>
    </row>
    <row r="9" spans="1:42" ht="18" customHeight="1">
      <c r="A9">
        <v>2</v>
      </c>
      <c r="B9" s="1" t="s">
        <v>80</v>
      </c>
      <c r="C9" s="5" t="s">
        <v>81</v>
      </c>
      <c r="D9" s="5" t="s">
        <v>98</v>
      </c>
      <c r="E9" s="2" t="s">
        <v>100</v>
      </c>
      <c r="F9" s="13">
        <f t="shared" si="0"/>
        <v>24.9</v>
      </c>
      <c r="G9" s="12">
        <v>6</v>
      </c>
      <c r="H9" s="12">
        <v>4</v>
      </c>
      <c r="I9" s="12">
        <v>3</v>
      </c>
      <c r="J9" s="12"/>
      <c r="K9" s="12">
        <v>2</v>
      </c>
      <c r="L9" s="16">
        <f t="shared" si="1"/>
        <v>15</v>
      </c>
      <c r="M9" s="17">
        <v>9</v>
      </c>
      <c r="N9" s="12">
        <v>1</v>
      </c>
      <c r="O9" s="12"/>
      <c r="P9" s="12"/>
      <c r="Q9" s="12">
        <v>1</v>
      </c>
      <c r="R9" s="12"/>
      <c r="S9" s="19">
        <f t="shared" si="2"/>
        <v>1</v>
      </c>
      <c r="T9" s="17">
        <f aca="true" t="shared" si="6" ref="T9:T15">S9</f>
        <v>1</v>
      </c>
      <c r="U9" s="12"/>
      <c r="V9" s="12">
        <v>0.5</v>
      </c>
      <c r="W9" s="12">
        <v>0.5</v>
      </c>
      <c r="X9" s="12">
        <v>1</v>
      </c>
      <c r="Y9" s="12"/>
      <c r="Z9" s="12"/>
      <c r="AA9" s="12">
        <v>0.75</v>
      </c>
      <c r="AB9" s="12">
        <v>1</v>
      </c>
      <c r="AC9" s="12">
        <v>0.6</v>
      </c>
      <c r="AD9" s="12"/>
      <c r="AE9" s="19">
        <f aca="true" t="shared" si="7" ref="AE9:AE16">SUM(AA9:AD9)</f>
        <v>2.35</v>
      </c>
      <c r="AF9" s="17">
        <f t="shared" si="3"/>
        <v>2.35</v>
      </c>
      <c r="AG9" s="14">
        <f t="shared" si="4"/>
        <v>15.35</v>
      </c>
      <c r="AH9" s="3"/>
      <c r="AI9" s="3">
        <v>2</v>
      </c>
      <c r="AJ9" s="3">
        <v>0.3</v>
      </c>
      <c r="AK9" s="3"/>
      <c r="AL9" s="3">
        <v>5.25</v>
      </c>
      <c r="AM9" s="3">
        <v>2</v>
      </c>
      <c r="AN9" s="20">
        <f aca="true" t="shared" si="8" ref="AN9:AN16">AL9+AM9</f>
        <v>7.25</v>
      </c>
      <c r="AO9" s="21">
        <f aca="true" t="shared" si="9" ref="AO9:AO16">AN9</f>
        <v>7.25</v>
      </c>
      <c r="AP9" s="4">
        <f t="shared" si="5"/>
        <v>9.55</v>
      </c>
    </row>
    <row r="10" spans="1:42" ht="12.75">
      <c r="A10">
        <v>3</v>
      </c>
      <c r="B10" s="1" t="s">
        <v>78</v>
      </c>
      <c r="C10" s="5" t="s">
        <v>79</v>
      </c>
      <c r="D10" s="5" t="s">
        <v>99</v>
      </c>
      <c r="E10" s="2" t="s">
        <v>100</v>
      </c>
      <c r="F10" s="13">
        <f t="shared" si="0"/>
        <v>23</v>
      </c>
      <c r="G10" s="12"/>
      <c r="H10" s="12">
        <v>4</v>
      </c>
      <c r="I10" s="12"/>
      <c r="J10" s="12">
        <v>3</v>
      </c>
      <c r="K10" s="12"/>
      <c r="L10" s="16">
        <f t="shared" si="1"/>
        <v>7</v>
      </c>
      <c r="M10" s="17">
        <f>L10</f>
        <v>7</v>
      </c>
      <c r="N10" s="12">
        <v>1</v>
      </c>
      <c r="O10" s="12"/>
      <c r="P10" s="12"/>
      <c r="Q10" s="12"/>
      <c r="R10" s="12"/>
      <c r="S10" s="19">
        <f t="shared" si="2"/>
        <v>0</v>
      </c>
      <c r="T10" s="17">
        <f t="shared" si="6"/>
        <v>0</v>
      </c>
      <c r="U10" s="12"/>
      <c r="V10" s="12"/>
      <c r="W10" s="12">
        <v>0.5</v>
      </c>
      <c r="X10" s="12"/>
      <c r="Y10" s="12">
        <v>0.5</v>
      </c>
      <c r="Z10" s="12"/>
      <c r="AA10" s="12">
        <v>0.5</v>
      </c>
      <c r="AB10" s="12"/>
      <c r="AC10" s="12"/>
      <c r="AD10" s="12"/>
      <c r="AE10" s="19">
        <f t="shared" si="7"/>
        <v>0.5</v>
      </c>
      <c r="AF10" s="17">
        <f t="shared" si="3"/>
        <v>0.5</v>
      </c>
      <c r="AG10" s="14">
        <f t="shared" si="4"/>
        <v>9.5</v>
      </c>
      <c r="AH10" s="3"/>
      <c r="AI10" s="3">
        <v>2</v>
      </c>
      <c r="AJ10" s="3">
        <v>1.5</v>
      </c>
      <c r="AK10" s="3"/>
      <c r="AL10" s="3">
        <v>10</v>
      </c>
      <c r="AM10" s="3"/>
      <c r="AN10" s="20">
        <f t="shared" si="8"/>
        <v>10</v>
      </c>
      <c r="AO10" s="21">
        <f t="shared" si="9"/>
        <v>10</v>
      </c>
      <c r="AP10" s="4">
        <f t="shared" si="5"/>
        <v>13.5</v>
      </c>
    </row>
    <row r="11" spans="1:42" ht="12.75">
      <c r="A11">
        <v>4</v>
      </c>
      <c r="B11" s="1" t="s">
        <v>86</v>
      </c>
      <c r="C11" s="5" t="s">
        <v>87</v>
      </c>
      <c r="D11" s="5" t="s">
        <v>99</v>
      </c>
      <c r="E11" s="2" t="s">
        <v>100</v>
      </c>
      <c r="F11" s="13">
        <f t="shared" si="0"/>
        <v>21.25</v>
      </c>
      <c r="G11" s="12"/>
      <c r="H11" s="12">
        <v>4</v>
      </c>
      <c r="I11" s="12">
        <v>3</v>
      </c>
      <c r="J11" s="12"/>
      <c r="K11" s="12">
        <v>2</v>
      </c>
      <c r="L11" s="16">
        <f t="shared" si="1"/>
        <v>9</v>
      </c>
      <c r="M11" s="17">
        <v>7</v>
      </c>
      <c r="N11" s="12">
        <v>1</v>
      </c>
      <c r="O11" s="12"/>
      <c r="P11" s="12"/>
      <c r="Q11" s="12"/>
      <c r="R11" s="12"/>
      <c r="S11" s="19">
        <f t="shared" si="2"/>
        <v>0</v>
      </c>
      <c r="T11" s="17">
        <f t="shared" si="6"/>
        <v>0</v>
      </c>
      <c r="U11" s="12"/>
      <c r="V11" s="12"/>
      <c r="W11" s="12">
        <v>0.5</v>
      </c>
      <c r="X11" s="12"/>
      <c r="Y11" s="12">
        <v>1</v>
      </c>
      <c r="Z11" s="12">
        <v>1</v>
      </c>
      <c r="AA11" s="12"/>
      <c r="AB11" s="12"/>
      <c r="AC11" s="12"/>
      <c r="AD11" s="12"/>
      <c r="AE11" s="19">
        <f t="shared" si="7"/>
        <v>0</v>
      </c>
      <c r="AF11" s="17">
        <f t="shared" si="3"/>
        <v>0</v>
      </c>
      <c r="AG11" s="14">
        <f t="shared" si="4"/>
        <v>10.5</v>
      </c>
      <c r="AH11" s="3"/>
      <c r="AI11" s="3">
        <v>2</v>
      </c>
      <c r="AJ11" s="3">
        <v>0.75</v>
      </c>
      <c r="AK11" s="3"/>
      <c r="AL11" s="3">
        <v>6</v>
      </c>
      <c r="AM11" s="3">
        <v>2</v>
      </c>
      <c r="AN11" s="20">
        <f t="shared" si="8"/>
        <v>8</v>
      </c>
      <c r="AO11" s="21">
        <f t="shared" si="9"/>
        <v>8</v>
      </c>
      <c r="AP11" s="4">
        <f t="shared" si="5"/>
        <v>10.75</v>
      </c>
    </row>
    <row r="12" spans="1:42" ht="12.75">
      <c r="A12">
        <v>5</v>
      </c>
      <c r="B12" s="1" t="s">
        <v>76</v>
      </c>
      <c r="C12" s="5" t="s">
        <v>77</v>
      </c>
      <c r="D12" s="5" t="s">
        <v>101</v>
      </c>
      <c r="E12" s="2" t="s">
        <v>100</v>
      </c>
      <c r="F12" s="13">
        <f t="shared" si="0"/>
        <v>18.11</v>
      </c>
      <c r="G12" s="12"/>
      <c r="H12" s="12"/>
      <c r="I12" s="12">
        <v>3</v>
      </c>
      <c r="J12" s="12"/>
      <c r="K12" s="12"/>
      <c r="L12" s="16">
        <f t="shared" si="1"/>
        <v>3</v>
      </c>
      <c r="M12" s="17">
        <f>L12</f>
        <v>3</v>
      </c>
      <c r="N12" s="12">
        <v>1</v>
      </c>
      <c r="O12" s="12"/>
      <c r="P12" s="12"/>
      <c r="Q12" s="12"/>
      <c r="R12" s="12"/>
      <c r="S12" s="19">
        <f t="shared" si="2"/>
        <v>0</v>
      </c>
      <c r="T12" s="17">
        <f t="shared" si="6"/>
        <v>0</v>
      </c>
      <c r="U12" s="12">
        <v>0.5</v>
      </c>
      <c r="V12" s="12"/>
      <c r="W12" s="12">
        <v>0.5</v>
      </c>
      <c r="X12" s="12"/>
      <c r="Y12" s="12">
        <v>0.16</v>
      </c>
      <c r="Z12" s="12"/>
      <c r="AA12" s="12">
        <v>0.5</v>
      </c>
      <c r="AB12" s="12"/>
      <c r="AC12" s="12">
        <v>0.3</v>
      </c>
      <c r="AD12" s="12"/>
      <c r="AE12" s="19">
        <f t="shared" si="7"/>
        <v>0.8</v>
      </c>
      <c r="AF12" s="17">
        <f t="shared" si="3"/>
        <v>0.8</v>
      </c>
      <c r="AG12" s="14">
        <f t="shared" si="4"/>
        <v>5.96</v>
      </c>
      <c r="AH12" s="3"/>
      <c r="AI12" s="3">
        <v>2</v>
      </c>
      <c r="AJ12" s="3">
        <v>0.15</v>
      </c>
      <c r="AK12" s="3"/>
      <c r="AL12" s="3">
        <v>10</v>
      </c>
      <c r="AM12" s="3"/>
      <c r="AN12" s="20">
        <f t="shared" si="8"/>
        <v>10</v>
      </c>
      <c r="AO12" s="21">
        <f t="shared" si="9"/>
        <v>10</v>
      </c>
      <c r="AP12" s="4">
        <f t="shared" si="5"/>
        <v>12.15</v>
      </c>
    </row>
    <row r="13" spans="1:42" ht="12" customHeight="1">
      <c r="A13">
        <v>6</v>
      </c>
      <c r="B13" s="9" t="s">
        <v>84</v>
      </c>
      <c r="C13" s="18" t="s">
        <v>85</v>
      </c>
      <c r="D13" s="18" t="s">
        <v>98</v>
      </c>
      <c r="E13" s="10" t="s">
        <v>100</v>
      </c>
      <c r="F13" s="13">
        <f t="shared" si="0"/>
        <v>18.049999999999997</v>
      </c>
      <c r="G13" s="15"/>
      <c r="H13" s="15">
        <v>4</v>
      </c>
      <c r="I13" s="15">
        <v>3</v>
      </c>
      <c r="J13" s="15">
        <v>3</v>
      </c>
      <c r="K13" s="15"/>
      <c r="L13" s="16">
        <f t="shared" si="1"/>
        <v>10</v>
      </c>
      <c r="M13" s="17">
        <v>7</v>
      </c>
      <c r="N13" s="15">
        <v>1</v>
      </c>
      <c r="O13" s="15"/>
      <c r="P13" s="15"/>
      <c r="Q13" s="15">
        <v>1</v>
      </c>
      <c r="R13" s="15"/>
      <c r="S13" s="19">
        <f t="shared" si="2"/>
        <v>1</v>
      </c>
      <c r="T13" s="17">
        <f t="shared" si="6"/>
        <v>1</v>
      </c>
      <c r="U13" s="15"/>
      <c r="V13" s="15"/>
      <c r="W13" s="15">
        <v>0.5</v>
      </c>
      <c r="X13" s="15"/>
      <c r="Y13" s="15">
        <v>0.1</v>
      </c>
      <c r="Z13" s="15"/>
      <c r="AA13" s="15"/>
      <c r="AB13" s="15"/>
      <c r="AC13" s="15"/>
      <c r="AD13" s="15"/>
      <c r="AE13" s="19">
        <f t="shared" si="7"/>
        <v>0</v>
      </c>
      <c r="AF13" s="17">
        <f t="shared" si="3"/>
        <v>0</v>
      </c>
      <c r="AG13" s="14">
        <f t="shared" si="4"/>
        <v>9.6</v>
      </c>
      <c r="AH13" s="11"/>
      <c r="AI13" s="3"/>
      <c r="AJ13" s="11">
        <v>0.45</v>
      </c>
      <c r="AK13" s="11"/>
      <c r="AL13" s="11">
        <v>8</v>
      </c>
      <c r="AM13" s="11"/>
      <c r="AN13" s="20">
        <f t="shared" si="8"/>
        <v>8</v>
      </c>
      <c r="AO13" s="21">
        <f t="shared" si="9"/>
        <v>8</v>
      </c>
      <c r="AP13" s="4">
        <f t="shared" si="5"/>
        <v>8.45</v>
      </c>
    </row>
    <row r="14" spans="1:42" ht="12.75">
      <c r="A14">
        <v>7</v>
      </c>
      <c r="B14" s="9" t="s">
        <v>74</v>
      </c>
      <c r="C14" s="18" t="s">
        <v>75</v>
      </c>
      <c r="D14" s="18" t="s">
        <v>99</v>
      </c>
      <c r="E14" s="10" t="s">
        <v>100</v>
      </c>
      <c r="F14" s="13">
        <f t="shared" si="0"/>
        <v>13.55</v>
      </c>
      <c r="G14" s="15">
        <v>6</v>
      </c>
      <c r="H14" s="15">
        <v>4</v>
      </c>
      <c r="I14" s="15"/>
      <c r="J14" s="15">
        <v>3</v>
      </c>
      <c r="K14" s="15"/>
      <c r="L14" s="16">
        <f t="shared" si="1"/>
        <v>13</v>
      </c>
      <c r="M14" s="17">
        <v>9</v>
      </c>
      <c r="N14" s="15"/>
      <c r="O14" s="15"/>
      <c r="P14" s="15"/>
      <c r="Q14" s="15">
        <v>1</v>
      </c>
      <c r="R14" s="15"/>
      <c r="S14" s="19">
        <f t="shared" si="2"/>
        <v>1</v>
      </c>
      <c r="T14" s="17">
        <f t="shared" si="6"/>
        <v>1</v>
      </c>
      <c r="U14" s="15"/>
      <c r="V14" s="15"/>
      <c r="W14" s="15"/>
      <c r="X14" s="15"/>
      <c r="Y14" s="15"/>
      <c r="Z14" s="15"/>
      <c r="AA14" s="15"/>
      <c r="AB14" s="15">
        <v>0.75</v>
      </c>
      <c r="AC14" s="15">
        <v>0.8</v>
      </c>
      <c r="AD14" s="15"/>
      <c r="AE14" s="19">
        <f t="shared" si="7"/>
        <v>1.55</v>
      </c>
      <c r="AF14" s="17">
        <f t="shared" si="3"/>
        <v>1.55</v>
      </c>
      <c r="AG14" s="14">
        <f t="shared" si="4"/>
        <v>11.55</v>
      </c>
      <c r="AH14" s="11"/>
      <c r="AI14" s="3"/>
      <c r="AJ14" s="11"/>
      <c r="AK14" s="11"/>
      <c r="AL14" s="11">
        <v>2</v>
      </c>
      <c r="AM14" s="11"/>
      <c r="AN14" s="20">
        <f t="shared" si="8"/>
        <v>2</v>
      </c>
      <c r="AO14" s="21">
        <f t="shared" si="9"/>
        <v>2</v>
      </c>
      <c r="AP14" s="4">
        <f t="shared" si="5"/>
        <v>2</v>
      </c>
    </row>
    <row r="15" spans="1:42" ht="12.75">
      <c r="A15">
        <v>8</v>
      </c>
      <c r="B15" s="9" t="s">
        <v>88</v>
      </c>
      <c r="C15" s="18" t="s">
        <v>89</v>
      </c>
      <c r="D15" s="18" t="s">
        <v>102</v>
      </c>
      <c r="E15" s="10" t="s">
        <v>100</v>
      </c>
      <c r="F15" s="13">
        <f t="shared" si="0"/>
        <v>12.85</v>
      </c>
      <c r="G15" s="15">
        <v>6</v>
      </c>
      <c r="H15" s="15">
        <v>4</v>
      </c>
      <c r="I15" s="15"/>
      <c r="J15" s="15"/>
      <c r="K15" s="15"/>
      <c r="L15" s="16">
        <f t="shared" si="1"/>
        <v>10</v>
      </c>
      <c r="M15" s="17">
        <v>9</v>
      </c>
      <c r="N15" s="15"/>
      <c r="O15" s="15"/>
      <c r="P15" s="15"/>
      <c r="Q15" s="15">
        <v>1</v>
      </c>
      <c r="R15" s="15">
        <v>0.5</v>
      </c>
      <c r="S15" s="19">
        <f t="shared" si="2"/>
        <v>1.5</v>
      </c>
      <c r="T15" s="17">
        <f t="shared" si="6"/>
        <v>1.5</v>
      </c>
      <c r="U15" s="15"/>
      <c r="V15" s="15"/>
      <c r="W15" s="15"/>
      <c r="X15" s="15"/>
      <c r="Y15" s="15"/>
      <c r="Z15" s="15"/>
      <c r="AA15" s="15">
        <v>0.5</v>
      </c>
      <c r="AB15" s="15">
        <v>0.25</v>
      </c>
      <c r="AC15" s="15">
        <v>0.6</v>
      </c>
      <c r="AD15" s="15"/>
      <c r="AE15" s="19">
        <f t="shared" si="7"/>
        <v>1.35</v>
      </c>
      <c r="AF15" s="17">
        <f t="shared" si="3"/>
        <v>1.35</v>
      </c>
      <c r="AG15" s="14">
        <f t="shared" si="4"/>
        <v>11.85</v>
      </c>
      <c r="AH15" s="11"/>
      <c r="AI15" s="3"/>
      <c r="AJ15" s="11"/>
      <c r="AK15" s="11"/>
      <c r="AL15" s="11">
        <v>1</v>
      </c>
      <c r="AM15" s="11"/>
      <c r="AN15" s="20">
        <f t="shared" si="8"/>
        <v>1</v>
      </c>
      <c r="AO15" s="21">
        <f t="shared" si="9"/>
        <v>1</v>
      </c>
      <c r="AP15" s="4">
        <f t="shared" si="5"/>
        <v>1</v>
      </c>
    </row>
    <row r="16" spans="1:42" ht="12.75">
      <c r="A16">
        <v>9</v>
      </c>
      <c r="B16" s="9" t="s">
        <v>82</v>
      </c>
      <c r="C16" s="18" t="s">
        <v>83</v>
      </c>
      <c r="D16" s="18" t="s">
        <v>99</v>
      </c>
      <c r="E16" s="10" t="s">
        <v>100</v>
      </c>
      <c r="F16" s="13">
        <f t="shared" si="0"/>
        <v>9.25</v>
      </c>
      <c r="G16" s="15"/>
      <c r="H16" s="15">
        <v>4</v>
      </c>
      <c r="I16" s="15"/>
      <c r="J16" s="15"/>
      <c r="K16" s="15"/>
      <c r="L16" s="16">
        <f t="shared" si="1"/>
        <v>4</v>
      </c>
      <c r="M16" s="17">
        <f>L16</f>
        <v>4</v>
      </c>
      <c r="N16" s="15"/>
      <c r="O16" s="36">
        <v>0.8</v>
      </c>
      <c r="P16" s="15"/>
      <c r="Q16" s="15">
        <v>1</v>
      </c>
      <c r="R16" s="15"/>
      <c r="S16" s="19">
        <f t="shared" si="2"/>
        <v>1.8</v>
      </c>
      <c r="T16" s="17">
        <v>1.5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9">
        <f t="shared" si="7"/>
        <v>0</v>
      </c>
      <c r="AF16" s="17">
        <f t="shared" si="3"/>
        <v>0</v>
      </c>
      <c r="AG16" s="14">
        <f t="shared" si="4"/>
        <v>5.5</v>
      </c>
      <c r="AH16" s="11"/>
      <c r="AI16" s="3">
        <v>1</v>
      </c>
      <c r="AJ16" s="11"/>
      <c r="AK16" s="11"/>
      <c r="AL16" s="11">
        <v>0.75</v>
      </c>
      <c r="AM16" s="11">
        <v>2</v>
      </c>
      <c r="AN16" s="20">
        <f t="shared" si="8"/>
        <v>2.75</v>
      </c>
      <c r="AO16" s="21">
        <f t="shared" si="9"/>
        <v>2.75</v>
      </c>
      <c r="AP16" s="4">
        <f t="shared" si="5"/>
        <v>3.75</v>
      </c>
    </row>
    <row r="17" ht="12.75">
      <c r="AB17" s="37"/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2020-07-17T05:53:27Z</cp:lastPrinted>
  <dcterms:created xsi:type="dcterms:W3CDTF">2011-07-08T10:32:53Z</dcterms:created>
  <dcterms:modified xsi:type="dcterms:W3CDTF">2020-07-24T09:32:01Z</dcterms:modified>
  <cp:category/>
  <cp:version/>
  <cp:contentType/>
  <cp:contentStatus/>
</cp:coreProperties>
</file>