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Ψηφιακών Συστημάτων\Δνση Εξετάσεων κ. Πιστοποιήσεων\Τμήμα Γ- Κ. Π. Γ\pen-paper ΚΠΓ\ΕΞΕΤΑΣΕΙΣ\2023\ΝΟΕΜΒΡΙΟΣ 2023\Εξεταστικά Κέντρα\"/>
    </mc:Choice>
  </mc:AlternateContent>
  <bookViews>
    <workbookView xWindow="0" yWindow="0" windowWidth="20460" windowHeight="8340"/>
  </bookViews>
  <sheets>
    <sheet name="ΕΞΕΤΑΣΤΙΚΑ ΚΕΝΤΡΑ 2023Β" sheetId="2" r:id="rId1"/>
    <sheet name="DataSheet" sheetId="1" r:id="rId2"/>
  </sheets>
  <definedNames>
    <definedName name="_xlnm._FilterDatabase" localSheetId="1" hidden="1">DataSheet!$A$1:$C$82</definedName>
    <definedName name="_xlnm.Print_Area" localSheetId="0">'ΕΞΕΤΑΣΤΙΚΑ ΚΕΝΤΡΑ 2023Β'!$A$1:$T$250</definedName>
    <definedName name="_xlnm.Print_Titles" localSheetId="0">'ΕΞΕΤΑΣΤΙΚΑ ΚΕΝΤΡΑ 2023Β'!$1:$1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2" l="1"/>
  <c r="M254" i="2" l="1"/>
  <c r="L253" i="2"/>
  <c r="M257" i="2"/>
  <c r="L256" i="2"/>
  <c r="L262" i="2"/>
  <c r="M263" i="2"/>
  <c r="M266" i="2"/>
  <c r="L265" i="2"/>
  <c r="L259" i="2"/>
  <c r="M260" i="2"/>
  <c r="K220" i="2" l="1"/>
  <c r="K113" i="2"/>
  <c r="K248" i="2"/>
  <c r="K243" i="2"/>
  <c r="K238" i="2"/>
  <c r="K233" i="2"/>
  <c r="K226" i="2"/>
  <c r="K215" i="2"/>
  <c r="K210" i="2"/>
  <c r="K205" i="2"/>
  <c r="K199" i="2"/>
  <c r="K188" i="2"/>
  <c r="K181" i="2"/>
  <c r="K176" i="2"/>
  <c r="K171" i="2"/>
  <c r="K166" i="2"/>
  <c r="K161" i="2"/>
  <c r="K157" i="2"/>
  <c r="K152" i="2"/>
  <c r="K147" i="2"/>
  <c r="K142" i="2"/>
  <c r="K137" i="2"/>
  <c r="K132" i="2"/>
  <c r="K127" i="2"/>
  <c r="K120" i="2"/>
  <c r="K108" i="2"/>
  <c r="K103" i="2"/>
  <c r="K85" i="2"/>
  <c r="K80" i="2"/>
  <c r="K74" i="2"/>
  <c r="K69" i="2"/>
  <c r="K58" i="2"/>
  <c r="K53" i="2"/>
  <c r="K48" i="2"/>
  <c r="K43" i="2"/>
  <c r="K38" i="2"/>
  <c r="K34" i="2"/>
  <c r="K28" i="2"/>
  <c r="K24" i="2"/>
  <c r="K20" i="2"/>
  <c r="K8" i="2"/>
  <c r="K90" i="2"/>
  <c r="K64" i="2"/>
  <c r="K17" i="2"/>
  <c r="K15" i="2"/>
  <c r="K251" i="2" l="1"/>
  <c r="J259" i="2"/>
  <c r="J262" i="2" l="1"/>
  <c r="J263" i="2"/>
  <c r="J251" i="2" l="1"/>
  <c r="J253" i="2" l="1"/>
  <c r="J254" i="2"/>
  <c r="J256" i="2"/>
  <c r="J257" i="2"/>
  <c r="J260" i="2"/>
  <c r="J265" i="2"/>
  <c r="J266" i="2"/>
  <c r="J268" i="2"/>
  <c r="J269" i="2"/>
  <c r="J272" i="2" l="1"/>
  <c r="J271" i="2"/>
  <c r="F83" i="2"/>
  <c r="J273" i="2" l="1"/>
  <c r="F230" i="2"/>
  <c r="B230" i="2"/>
  <c r="F169" i="2"/>
  <c r="B169" i="2"/>
  <c r="F125" i="2"/>
  <c r="B125" i="2"/>
  <c r="F101" i="2"/>
  <c r="B101" i="2"/>
  <c r="F106" i="2"/>
  <c r="B106" i="2"/>
  <c r="F89" i="2"/>
  <c r="B89" i="2"/>
  <c r="B83" i="2"/>
  <c r="F74" i="2"/>
  <c r="B74" i="2"/>
  <c r="F67" i="2"/>
  <c r="B67" i="2"/>
  <c r="F195" i="2"/>
  <c r="B195" i="2"/>
  <c r="F194" i="2"/>
  <c r="B194" i="2"/>
  <c r="F193" i="2"/>
  <c r="B193" i="2"/>
  <c r="F192" i="2"/>
  <c r="B192" i="2"/>
  <c r="F191" i="2"/>
  <c r="B191" i="2"/>
  <c r="F190" i="2"/>
  <c r="B190" i="2"/>
  <c r="F189" i="2"/>
  <c r="B189" i="2"/>
  <c r="F188" i="2"/>
  <c r="B188" i="2"/>
  <c r="F12" i="2"/>
  <c r="B12" i="2"/>
  <c r="F7" i="2"/>
  <c r="B7" i="2"/>
  <c r="F92" i="2" l="1"/>
  <c r="B92" i="2"/>
  <c r="F91" i="2"/>
  <c r="B91" i="2"/>
  <c r="F90" i="2"/>
  <c r="B90" i="2"/>
  <c r="F88" i="2"/>
  <c r="B88" i="2"/>
  <c r="F250" i="2"/>
  <c r="B250" i="2"/>
  <c r="F249" i="2"/>
  <c r="B249" i="2"/>
  <c r="F248" i="2"/>
  <c r="B248" i="2"/>
  <c r="F247" i="2"/>
  <c r="B247" i="2"/>
  <c r="F246" i="2"/>
  <c r="B246" i="2"/>
  <c r="F245" i="2"/>
  <c r="B245" i="2"/>
  <c r="F244" i="2"/>
  <c r="B244" i="2"/>
  <c r="F243" i="2"/>
  <c r="B243" i="2"/>
  <c r="F242" i="2"/>
  <c r="B242" i="2"/>
  <c r="F239" i="2"/>
  <c r="B239" i="2"/>
  <c r="F238" i="2"/>
  <c r="B238" i="2"/>
  <c r="F237" i="2"/>
  <c r="B237" i="2"/>
  <c r="F236" i="2"/>
  <c r="B236" i="2"/>
  <c r="F241" i="2"/>
  <c r="B241" i="2"/>
  <c r="F240" i="2"/>
  <c r="B240" i="2"/>
  <c r="F235" i="2"/>
  <c r="B235" i="2"/>
  <c r="F234" i="2"/>
  <c r="B234" i="2"/>
  <c r="F233" i="2"/>
  <c r="B233" i="2"/>
  <c r="F232" i="2"/>
  <c r="B232" i="2"/>
  <c r="F231" i="2"/>
  <c r="B231" i="2"/>
  <c r="F229" i="2"/>
  <c r="B229" i="2"/>
  <c r="F228" i="2"/>
  <c r="B228" i="2"/>
  <c r="F227" i="2"/>
  <c r="B227" i="2"/>
  <c r="F226" i="2"/>
  <c r="B226" i="2"/>
  <c r="F225" i="2"/>
  <c r="B225" i="2"/>
  <c r="F224" i="2"/>
  <c r="B224" i="2"/>
  <c r="F223" i="2"/>
  <c r="B223" i="2"/>
  <c r="F222" i="2"/>
  <c r="B222" i="2"/>
  <c r="F221" i="2"/>
  <c r="B221" i="2"/>
  <c r="F220" i="2"/>
  <c r="B220" i="2"/>
  <c r="F219" i="2"/>
  <c r="B219" i="2"/>
  <c r="F218" i="2"/>
  <c r="B218" i="2"/>
  <c r="F217" i="2"/>
  <c r="B217" i="2"/>
  <c r="F216" i="2"/>
  <c r="B216" i="2"/>
  <c r="F211" i="2"/>
  <c r="B211" i="2"/>
  <c r="F210" i="2"/>
  <c r="B210" i="2"/>
  <c r="F215" i="2"/>
  <c r="B215" i="2"/>
  <c r="F214" i="2"/>
  <c r="B214" i="2"/>
  <c r="F213" i="2"/>
  <c r="B213" i="2"/>
  <c r="F212" i="2"/>
  <c r="B212" i="2"/>
  <c r="F209" i="2"/>
  <c r="B209" i="2"/>
  <c r="F208" i="2"/>
  <c r="B208" i="2"/>
  <c r="F201" i="2"/>
  <c r="B201" i="2"/>
  <c r="F200" i="2"/>
  <c r="B200" i="2"/>
  <c r="F207" i="2"/>
  <c r="B207" i="2"/>
  <c r="F206" i="2"/>
  <c r="B206" i="2"/>
  <c r="F199" i="2"/>
  <c r="B199" i="2"/>
  <c r="F198" i="2"/>
  <c r="B198" i="2"/>
  <c r="F197" i="2"/>
  <c r="B197" i="2"/>
  <c r="F196" i="2"/>
  <c r="B196" i="2"/>
  <c r="F205" i="2"/>
  <c r="B205" i="2"/>
  <c r="F204" i="2"/>
  <c r="B204" i="2"/>
  <c r="F203" i="2"/>
  <c r="B203" i="2"/>
  <c r="F202" i="2"/>
  <c r="B202" i="2"/>
  <c r="F187" i="2"/>
  <c r="B187" i="2"/>
  <c r="F186" i="2"/>
  <c r="B186" i="2"/>
  <c r="F185" i="2"/>
  <c r="B185" i="2"/>
  <c r="F184" i="2"/>
  <c r="B184" i="2"/>
  <c r="F183" i="2"/>
  <c r="B183" i="2"/>
  <c r="F182" i="2"/>
  <c r="B182" i="2"/>
  <c r="F181" i="2"/>
  <c r="B181" i="2"/>
  <c r="F180" i="2"/>
  <c r="B180" i="2"/>
  <c r="F179" i="2"/>
  <c r="B179" i="2"/>
  <c r="F178" i="2"/>
  <c r="B178" i="2"/>
  <c r="F177" i="2"/>
  <c r="B177" i="2"/>
  <c r="F176" i="2"/>
  <c r="B176" i="2"/>
  <c r="F175" i="2"/>
  <c r="B175" i="2"/>
  <c r="F174" i="2"/>
  <c r="B174" i="2"/>
  <c r="F173" i="2"/>
  <c r="B173" i="2"/>
  <c r="F172" i="2"/>
  <c r="B172" i="2"/>
  <c r="F171" i="2"/>
  <c r="B171" i="2"/>
  <c r="F170" i="2"/>
  <c r="B170" i="2"/>
  <c r="F168" i="2"/>
  <c r="B168" i="2"/>
  <c r="F167" i="2"/>
  <c r="B167" i="2"/>
  <c r="F166" i="2"/>
  <c r="B166" i="2"/>
  <c r="F165" i="2"/>
  <c r="B165" i="2"/>
  <c r="F164" i="2"/>
  <c r="B164" i="2"/>
  <c r="F163" i="2"/>
  <c r="B163" i="2"/>
  <c r="F162" i="2"/>
  <c r="B162" i="2"/>
  <c r="F161" i="2"/>
  <c r="B161" i="2"/>
  <c r="F160" i="2"/>
  <c r="B160" i="2"/>
  <c r="F159" i="2"/>
  <c r="B159" i="2"/>
  <c r="F155" i="2"/>
  <c r="B155" i="2"/>
  <c r="F154" i="2"/>
  <c r="B154" i="2"/>
  <c r="F158" i="2"/>
  <c r="B158" i="2"/>
  <c r="F153" i="2"/>
  <c r="B153" i="2"/>
  <c r="F152" i="2"/>
  <c r="B152" i="2"/>
  <c r="F157" i="2"/>
  <c r="B157" i="2"/>
  <c r="F156" i="2"/>
  <c r="B156" i="2"/>
  <c r="F151" i="2"/>
  <c r="B151" i="2"/>
  <c r="F150" i="2"/>
  <c r="B150" i="2"/>
  <c r="F149" i="2"/>
  <c r="B149" i="2"/>
  <c r="F148" i="2"/>
  <c r="B148" i="2"/>
  <c r="F147" i="2"/>
  <c r="B147" i="2"/>
  <c r="F146" i="2"/>
  <c r="B146" i="2"/>
  <c r="F145" i="2"/>
  <c r="B145" i="2"/>
  <c r="F144" i="2"/>
  <c r="B144" i="2"/>
  <c r="F143" i="2"/>
  <c r="B143" i="2"/>
  <c r="F142" i="2"/>
  <c r="B142" i="2"/>
  <c r="F141" i="2"/>
  <c r="B141" i="2"/>
  <c r="F140" i="2"/>
  <c r="B140" i="2"/>
  <c r="F139" i="2"/>
  <c r="B139" i="2"/>
  <c r="F138" i="2"/>
  <c r="B138" i="2"/>
  <c r="F137" i="2"/>
  <c r="B137" i="2"/>
  <c r="F136" i="2"/>
  <c r="B136" i="2"/>
  <c r="F135" i="2"/>
  <c r="B135" i="2"/>
  <c r="F134" i="2"/>
  <c r="B134" i="2"/>
  <c r="F133" i="2"/>
  <c r="B133" i="2"/>
  <c r="F132" i="2"/>
  <c r="B132" i="2"/>
  <c r="F131" i="2"/>
  <c r="B131" i="2"/>
  <c r="F130" i="2"/>
  <c r="B130" i="2"/>
  <c r="F129" i="2"/>
  <c r="B129" i="2"/>
  <c r="F128" i="2"/>
  <c r="B128" i="2"/>
  <c r="F127" i="2"/>
  <c r="B127" i="2"/>
  <c r="F126" i="2"/>
  <c r="B126" i="2"/>
  <c r="F124" i="2"/>
  <c r="B124" i="2"/>
  <c r="F123" i="2"/>
  <c r="B123" i="2"/>
  <c r="F122" i="2"/>
  <c r="B122" i="2"/>
  <c r="F121" i="2"/>
  <c r="B121" i="2"/>
  <c r="F120" i="2"/>
  <c r="B120" i="2"/>
  <c r="F119" i="2"/>
  <c r="B119" i="2"/>
  <c r="F118" i="2"/>
  <c r="B118" i="2"/>
  <c r="F117" i="2"/>
  <c r="B117" i="2"/>
  <c r="F116" i="2"/>
  <c r="B116" i="2"/>
  <c r="F105" i="2"/>
  <c r="B105" i="2"/>
  <c r="F104" i="2"/>
  <c r="B104" i="2"/>
  <c r="F103" i="2"/>
  <c r="B103" i="2"/>
  <c r="F102" i="2"/>
  <c r="B102" i="2"/>
  <c r="F115" i="2"/>
  <c r="B115" i="2"/>
  <c r="F114" i="2"/>
  <c r="B114" i="2"/>
  <c r="F113" i="2"/>
  <c r="B113" i="2"/>
  <c r="F112" i="2"/>
  <c r="B112" i="2"/>
  <c r="F111" i="2"/>
  <c r="B111" i="2"/>
  <c r="F110" i="2"/>
  <c r="B110" i="2"/>
  <c r="F109" i="2"/>
  <c r="B109" i="2"/>
  <c r="F108" i="2"/>
  <c r="B108" i="2"/>
  <c r="F107" i="2"/>
  <c r="B107" i="2"/>
  <c r="F100" i="2"/>
  <c r="B100" i="2"/>
  <c r="F99" i="2"/>
  <c r="B99" i="2"/>
  <c r="F98" i="2"/>
  <c r="B98" i="2"/>
  <c r="F97" i="2"/>
  <c r="B97" i="2"/>
  <c r="F96" i="2"/>
  <c r="B96" i="2"/>
  <c r="F95" i="2"/>
  <c r="B95" i="2"/>
  <c r="F94" i="2"/>
  <c r="B94" i="2"/>
  <c r="F93" i="2"/>
  <c r="B93" i="2"/>
  <c r="F87" i="2"/>
  <c r="B87" i="2"/>
  <c r="F86" i="2"/>
  <c r="B86" i="2"/>
  <c r="F85" i="2"/>
  <c r="B85" i="2"/>
  <c r="F84" i="2"/>
  <c r="B84" i="2"/>
  <c r="F82" i="2"/>
  <c r="B82" i="2"/>
  <c r="F81" i="2"/>
  <c r="B81" i="2"/>
  <c r="F80" i="2"/>
  <c r="B80" i="2"/>
  <c r="F79" i="2"/>
  <c r="B79" i="2"/>
  <c r="F78" i="2"/>
  <c r="B78" i="2"/>
  <c r="F77" i="2"/>
  <c r="B77" i="2"/>
  <c r="F76" i="2"/>
  <c r="B76" i="2"/>
  <c r="F75" i="2"/>
  <c r="B75" i="2"/>
  <c r="F73" i="2"/>
  <c r="B73" i="2"/>
  <c r="F72" i="2"/>
  <c r="B72" i="2"/>
  <c r="F71" i="2"/>
  <c r="B71" i="2"/>
  <c r="F70" i="2"/>
  <c r="B70" i="2"/>
  <c r="F69" i="2"/>
  <c r="B69" i="2"/>
  <c r="F68" i="2"/>
  <c r="B68" i="2"/>
  <c r="F66" i="2"/>
  <c r="B66" i="2"/>
  <c r="F65" i="2"/>
  <c r="B65" i="2"/>
  <c r="F64" i="2"/>
  <c r="B64" i="2"/>
  <c r="F63" i="2"/>
  <c r="B63" i="2"/>
  <c r="F62" i="2"/>
  <c r="B62" i="2"/>
  <c r="F61" i="2"/>
  <c r="B61" i="2"/>
  <c r="F60" i="2"/>
  <c r="B60" i="2"/>
  <c r="F59" i="2"/>
  <c r="B59" i="2"/>
  <c r="F58" i="2"/>
  <c r="B58" i="2"/>
  <c r="F57" i="2"/>
  <c r="B57" i="2"/>
  <c r="F56" i="2"/>
  <c r="B56" i="2"/>
  <c r="F51" i="2"/>
  <c r="B51" i="2"/>
  <c r="F50" i="2"/>
  <c r="B50" i="2"/>
  <c r="F55" i="2"/>
  <c r="B55" i="2"/>
  <c r="F54" i="2"/>
  <c r="B54" i="2"/>
  <c r="F53" i="2"/>
  <c r="B53" i="2"/>
  <c r="F52" i="2"/>
  <c r="B52" i="2"/>
  <c r="F49" i="2"/>
  <c r="B49" i="2"/>
  <c r="F48" i="2"/>
  <c r="B48" i="2"/>
  <c r="F47" i="2"/>
  <c r="B47" i="2"/>
  <c r="F46" i="2"/>
  <c r="B46" i="2"/>
  <c r="F45" i="2"/>
  <c r="B45" i="2"/>
  <c r="F44" i="2"/>
  <c r="B44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1" i="2"/>
  <c r="B31" i="2"/>
  <c r="F30" i="2"/>
  <c r="B30" i="2"/>
  <c r="F35" i="2"/>
  <c r="B35" i="2"/>
  <c r="F34" i="2"/>
  <c r="B34" i="2"/>
  <c r="F33" i="2"/>
  <c r="B33" i="2"/>
  <c r="F32" i="2"/>
  <c r="B32" i="2"/>
  <c r="F29" i="2"/>
  <c r="B29" i="2"/>
  <c r="F28" i="2"/>
  <c r="B28" i="2"/>
  <c r="F27" i="2"/>
  <c r="B27" i="2"/>
  <c r="F26" i="2"/>
  <c r="B26" i="2"/>
  <c r="F25" i="2"/>
  <c r="B25" i="2"/>
  <c r="F24" i="2"/>
  <c r="B24" i="2"/>
  <c r="F17" i="2"/>
  <c r="B17" i="2"/>
  <c r="F16" i="2"/>
  <c r="B16" i="2"/>
  <c r="F15" i="2"/>
  <c r="B15" i="2"/>
  <c r="F14" i="2"/>
  <c r="B14" i="2"/>
  <c r="F23" i="2"/>
  <c r="B23" i="2"/>
  <c r="F22" i="2"/>
  <c r="B22" i="2"/>
  <c r="F21" i="2"/>
  <c r="B21" i="2"/>
  <c r="F20" i="2"/>
  <c r="B20" i="2"/>
  <c r="F19" i="2"/>
  <c r="B19" i="2"/>
  <c r="F18" i="2"/>
  <c r="B18" i="2"/>
  <c r="B3" i="2"/>
  <c r="F3" i="2"/>
  <c r="B4" i="2"/>
  <c r="F4" i="2"/>
  <c r="B5" i="2"/>
  <c r="F5" i="2"/>
  <c r="B6" i="2"/>
  <c r="F6" i="2"/>
  <c r="B8" i="2"/>
  <c r="F8" i="2"/>
  <c r="B9" i="2"/>
  <c r="F9" i="2"/>
  <c r="B10" i="2"/>
  <c r="F10" i="2"/>
  <c r="B11" i="2"/>
  <c r="F11" i="2"/>
  <c r="B13" i="2"/>
  <c r="F13" i="2"/>
  <c r="F2" i="2"/>
  <c r="B2" i="2"/>
</calcChain>
</file>

<file path=xl/sharedStrings.xml><?xml version="1.0" encoding="utf-8"?>
<sst xmlns="http://schemas.openxmlformats.org/spreadsheetml/2006/main" count="2431" uniqueCount="354">
  <si>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</si>
  <si>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</si>
  <si>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</si>
  <si>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</si>
  <si>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</si>
  <si>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</si>
  <si>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</si>
  <si>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</si>
  <si>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</si>
  <si>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</si>
  <si>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</si>
  <si>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Ονομασία Εξεταστικού Κέντρου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</si>
  <si>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</si>
  <si>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</si>
  <si>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</si>
  <si>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</si>
  <si>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</si>
  <si>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</si>
  <si>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</si>
  <si>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</si>
  <si>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</si>
  <si>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</si>
  <si>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</si>
  <si>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</si>
  <si>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</si>
  <si>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</si>
  <si>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</si>
  <si>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</si>
  <si>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</si>
  <si>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</si>
  <si>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</si>
  <si>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</si>
  <si>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</si>
  <si>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</si>
  <si>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</si>
  <si>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</si>
  <si>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</si>
  <si>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</si>
  <si>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</si>
  <si>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</si>
  <si>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</si>
  <si>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</si>
  <si>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Εξεταστικού Κέντρου</t>
  </si>
  <si>
    <t>Κωδικός Περιοχής Εξέτασης</t>
  </si>
  <si>
    <t>Περιοχή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</si>
  <si>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</si>
  <si>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</si>
  <si>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</si>
  <si>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</si>
  <si>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</si>
  <si>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</si>
  <si>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Ταχυδρομική Διεύθυνση</t>
  </si>
  <si>
    <t>E-mail Εξετ. Κέντρου</t>
  </si>
  <si>
    <t>Τηλέφωνο Εξεταστικού Κέντρου</t>
  </si>
  <si>
    <t>294  ΦΛΩΡΙΝΑ</t>
  </si>
  <si>
    <t>100Α</t>
  </si>
  <si>
    <t>201Α</t>
  </si>
  <si>
    <t>210Α</t>
  </si>
  <si>
    <t>224Α</t>
  </si>
  <si>
    <t>227Α</t>
  </si>
  <si>
    <t>230Α</t>
  </si>
  <si>
    <t>230Β</t>
  </si>
  <si>
    <t>236Α</t>
  </si>
  <si>
    <t>237Α</t>
  </si>
  <si>
    <t>238Α</t>
  </si>
  <si>
    <t>239  ΚΥΚΛΑΔΕΣ</t>
  </si>
  <si>
    <t>244  ΔΩΔ/ΝΗΣΟΥ (ΡΟΔΟΣ)</t>
  </si>
  <si>
    <t>245  ΔΩΔ/ΝΗΣΟΥ (ΚΩΣ)</t>
  </si>
  <si>
    <t>239Α</t>
  </si>
  <si>
    <t>244Α</t>
  </si>
  <si>
    <t>245Α</t>
  </si>
  <si>
    <t>249Α</t>
  </si>
  <si>
    <t>257Α</t>
  </si>
  <si>
    <t>259Α</t>
  </si>
  <si>
    <t>263Α</t>
  </si>
  <si>
    <t>267Α</t>
  </si>
  <si>
    <t>270Α</t>
  </si>
  <si>
    <t>272Α</t>
  </si>
  <si>
    <t>273Α</t>
  </si>
  <si>
    <t>275Α</t>
  </si>
  <si>
    <t>278Α</t>
  </si>
  <si>
    <t>281Α</t>
  </si>
  <si>
    <t>284Α</t>
  </si>
  <si>
    <t>291Α</t>
  </si>
  <si>
    <t>293Α</t>
  </si>
  <si>
    <t>295Α</t>
  </si>
  <si>
    <t>299Α</t>
  </si>
  <si>
    <t>200Α</t>
  </si>
  <si>
    <t>301Α</t>
  </si>
  <si>
    <t>305Α</t>
  </si>
  <si>
    <t>313Α</t>
  </si>
  <si>
    <t>316Α</t>
  </si>
  <si>
    <t>317Α</t>
  </si>
  <si>
    <t>319Α</t>
  </si>
  <si>
    <t>323Α</t>
  </si>
  <si>
    <t>365Α</t>
  </si>
  <si>
    <t>001  ΕΙΔΙΚΟ ΕΞΕΤΑΣΤΙΚΟ ΚΕΝΤΡΟ ΑΘΗΝΑΣ</t>
  </si>
  <si>
    <t>ΚΩΔΙΚΟΣ Δ.Δ.Ε.</t>
  </si>
  <si>
    <t>Α' ΑΘΗΝΑΣ</t>
  </si>
  <si>
    <t>201</t>
  </si>
  <si>
    <t>Β' ΑΘΗΝΑΣ</t>
  </si>
  <si>
    <t>210</t>
  </si>
  <si>
    <t>ATTIKHΣ</t>
  </si>
  <si>
    <t>ΑΝΑΤΟΛΙΚΗ ΑΤΤΙΚΗ</t>
  </si>
  <si>
    <t>224</t>
  </si>
  <si>
    <t>ΔΥΤΙΚΗ ΑΤΤΙΚΗ</t>
  </si>
  <si>
    <t>227</t>
  </si>
  <si>
    <t>ΠΕΙΡΑΙΑ</t>
  </si>
  <si>
    <t>ΛΕΣΒΟΥ</t>
  </si>
  <si>
    <t>236</t>
  </si>
  <si>
    <t>ΣΑΜΟΥ</t>
  </si>
  <si>
    <t>237</t>
  </si>
  <si>
    <t>ΒΟΡΕΙΟΥ ΑΙΓΑΙΟΥ</t>
  </si>
  <si>
    <t>ΧΙΟΥ</t>
  </si>
  <si>
    <t>238</t>
  </si>
  <si>
    <t>ΚΥΚΛΑΔΩΝ</t>
  </si>
  <si>
    <t>239</t>
  </si>
  <si>
    <t>244</t>
  </si>
  <si>
    <t>ΝΟΤΙΟΥ ΑΙΓΑΙΟΥ</t>
  </si>
  <si>
    <t>245</t>
  </si>
  <si>
    <t>365</t>
  </si>
  <si>
    <t>ΑΧΑΪΑΣ</t>
  </si>
  <si>
    <t>249</t>
  </si>
  <si>
    <t>ΔΥΤΙΚΗΣ ΕΛΛΑΔΑΣ</t>
  </si>
  <si>
    <t>ΜΕΣΣΗΝΙΑΣ</t>
  </si>
  <si>
    <t>257</t>
  </si>
  <si>
    <t>ΠΕΛΟΠΟΝΝΗΣΟΥ</t>
  </si>
  <si>
    <t>ΑΡΚΑΔΙΑΣ</t>
  </si>
  <si>
    <t>259</t>
  </si>
  <si>
    <t>ΑΙΤΩΛΟΑΚΑΡΝΑΝΙΑΣ</t>
  </si>
  <si>
    <t>263</t>
  </si>
  <si>
    <t>ΙΩΑΝΝΙΝΩΝ</t>
  </si>
  <si>
    <t>267</t>
  </si>
  <si>
    <t>ΗΠΕΙΡΟΥ</t>
  </si>
  <si>
    <t>ΠΡΕΒΕΖΑΣ</t>
  </si>
  <si>
    <t>270</t>
  </si>
  <si>
    <t>272</t>
  </si>
  <si>
    <t>ΙΟΝΙΩΝ ΝΗΣΩΝ</t>
  </si>
  <si>
    <t>ΚΕΡΚΥΡΑΣ</t>
  </si>
  <si>
    <t>ΕΥΒΟΙΑΣ</t>
  </si>
  <si>
    <t>273</t>
  </si>
  <si>
    <t>ΒΟΙΩΤΙΑΣ</t>
  </si>
  <si>
    <t>275</t>
  </si>
  <si>
    <t>ΣΤΕΡΕΑΣ ΕΛΛΑΔΑΣ</t>
  </si>
  <si>
    <t>ΦΘΙΩΤΙΔΑΣ</t>
  </si>
  <si>
    <t>278</t>
  </si>
  <si>
    <t xml:space="preserve">ΛΑΡΙΣΑΣ </t>
  </si>
  <si>
    <t>281</t>
  </si>
  <si>
    <t>ΘΕΣΣΑΛΙΑΣ</t>
  </si>
  <si>
    <t>ΜΑΓΝΗΣΙΑΣ</t>
  </si>
  <si>
    <t>284</t>
  </si>
  <si>
    <t>ΚΟΖΑΝΗΣ</t>
  </si>
  <si>
    <t>291</t>
  </si>
  <si>
    <t>ΚΑΣΤΟΡΙΑΣ</t>
  </si>
  <si>
    <t>293</t>
  </si>
  <si>
    <t>ΠΙΕΡΙΑΣ</t>
  </si>
  <si>
    <t>295</t>
  </si>
  <si>
    <t>ΠΕΛΛΑΣ</t>
  </si>
  <si>
    <t>299</t>
  </si>
  <si>
    <t>ΑΝΑΤΟΛΙΚΗΣ ΘΕΣ/ΝΙΚΗΣ</t>
  </si>
  <si>
    <t>301</t>
  </si>
  <si>
    <t>ΔΥΤΙΚΗΣ ΘΕΣ/ΝΙΚΗΣ</t>
  </si>
  <si>
    <t>305</t>
  </si>
  <si>
    <t>ΚΑΒΑΛΑΣ</t>
  </si>
  <si>
    <t>313</t>
  </si>
  <si>
    <t>ΡΟΔΟΠΗΣ</t>
  </si>
  <si>
    <t>316</t>
  </si>
  <si>
    <t>ΕΒΡΟΥ</t>
  </si>
  <si>
    <t>317</t>
  </si>
  <si>
    <t>ΗΡΑΚΛΕΙΟΥ</t>
  </si>
  <si>
    <t>319</t>
  </si>
  <si>
    <t>ΚΡΗΤΗΣ</t>
  </si>
  <si>
    <t>ΧΑΝΙΩΝ</t>
  </si>
  <si>
    <t>323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</si>
  <si>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</si>
  <si>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</si>
  <si>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</si>
  <si>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</si>
  <si>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</si>
  <si>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</si>
  <si>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</si>
  <si>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>Αριθμός Υποψηφίων</t>
  </si>
  <si>
    <t>230</t>
  </si>
  <si>
    <t xml:space="preserve">Σ ύ ν ο λ ο   Υ π ο ψ η φ ί ω ν = </t>
  </si>
  <si>
    <t>Αριθμός Εξεταστών Σαββάτου</t>
  </si>
  <si>
    <t>Αριθμός Εξεταστών  Κυριακής</t>
  </si>
  <si>
    <t>SKYPE</t>
  </si>
  <si>
    <t>201Β</t>
  </si>
  <si>
    <t>201Γ</t>
  </si>
  <si>
    <t>201Δ</t>
  </si>
  <si>
    <t>210Β</t>
  </si>
  <si>
    <t>301Β</t>
  </si>
  <si>
    <t>305Β</t>
  </si>
  <si>
    <t>281Β</t>
  </si>
  <si>
    <t>319Β</t>
  </si>
  <si>
    <t>ΣΥΝΟΛΟ</t>
  </si>
  <si>
    <t>Σύνολο Υποψηφίων Εξεταστικού Κέντρου</t>
  </si>
  <si>
    <t>1ο ΕΠΑ.Λ. ΑΘΗΝΩΝ</t>
  </si>
  <si>
    <t>ΑΧΙΛΛΕΩΣ 37-41 &amp; ΜΥΛΛΕΡΟΥ,  
ΜΕΤΑΞΟΥΡΓΕΙΟ,
Τ.Κ. 10436</t>
  </si>
  <si>
    <t>1epal-athin@sch.gr</t>
  </si>
  <si>
    <t>8ο ΓΕ.Λ. ΑΘΗΝΩΝ</t>
  </si>
  <si>
    <t>ΝΙΚΟΠΟΛΕΩΣ 33, 
ΑΘΗΝΑ,  
Τ.Κ. 11253</t>
  </si>
  <si>
    <t>mail@8lyk-athin.att.sch.gr</t>
  </si>
  <si>
    <t>59ο ΓΕ.Λ. ΑΘΗΝΩΝ</t>
  </si>
  <si>
    <t>ΣΕΚΟΥΝΔΟΥ 10, 
ΑΝΩ ΠΑΤΗΣΙΑ,
Τ.Κ. 11143</t>
  </si>
  <si>
    <t>mail@59lyk-athin.att.sch.gr</t>
  </si>
  <si>
    <t>2ο ΓΕ.Λ. ΓΑΛΑΤΣΙΟΥ</t>
  </si>
  <si>
    <t>ΠΑΣΣΩΒ 8, 
ΓΑΛΑΤΣΙ,
Τ.Κ. 11141</t>
  </si>
  <si>
    <t>mail@2lyk-galats.att.sch.gr</t>
  </si>
  <si>
    <t>2ο ΓΕ.Λ. Ν. ΦΙΛΑΔΕΛΦΕΙΑΣ</t>
  </si>
  <si>
    <t>ΤΡΩΑΔΟΣ 39, 
Ν. ΦΙΛΑΔΕΛΦΕΙΑ,
Τ.Κ. 14342</t>
  </si>
  <si>
    <t>mail@2lyk-n-filad.att.sch.gr</t>
  </si>
  <si>
    <t>2ο ΓΕ.Λ. ΝΕΑΣ ΙΩΝΙΑΣ</t>
  </si>
  <si>
    <t>ΚΑΛΒΟΥ 103, 
ΝΕΑ ΙΩΝΙΑ, 
Τ.Κ. 14231</t>
  </si>
  <si>
    <t>2102793541
2102777155</t>
  </si>
  <si>
    <t>mail@2lyk-n-ionias.att.sch.gr</t>
  </si>
  <si>
    <t>3ο ΓΕ.Λ. ΑΜΑΡΟΥΣΙΟΥ</t>
  </si>
  <si>
    <t>ΚΥΡΙΛΟΥ &amp; ΠΕΛΙΚΑ, 
ΜΑΡΟΥΣΙ,
Τ.Κ. 15122</t>
  </si>
  <si>
    <t>2106141103
2108022397</t>
  </si>
  <si>
    <t>mail@3lyk-amarous.att.sch.gr</t>
  </si>
  <si>
    <t>2o ΓΕ.Λ. ΓΕΡΑΚΑ</t>
  </si>
  <si>
    <t>ΚΕΑΣ &amp; ΑΝΑΦΗΣ 1, 
ΓΕΡΑΚΑΣ,
Τ.Κ. 15344</t>
  </si>
  <si>
    <t>mail@2lyk-gerak.att.sch.gr</t>
  </si>
  <si>
    <t>3ο ΓΥΜΝΑΣΙΟ ΕΛΕΥΣΙΝΑΣ</t>
  </si>
  <si>
    <t>210 5542735</t>
  </si>
  <si>
    <t>mail@3gym-elefs.att.sch.gr</t>
  </si>
  <si>
    <t>ΖΑΝΝΕΙΟ ΠΡΟΤΥΠΟ ΓΕ.Λ. ΠΕΙΡΑΙΑ</t>
  </si>
  <si>
    <t>ΚΟΛΟΚΟΤΡΩΝΗ 6, 
ΠΕΙΡΑΙΑ,
Τ.Κ. 18531</t>
  </si>
  <si>
    <t>mail@lyk-peir-zanneio.att.sch.gr</t>
  </si>
  <si>
    <t>ΡΑΛΛΕΙΟ ΓΥΜΝΑΣΙΟ ΘΗΛΕΩΝ ΠΕΙΡΑΙΑ</t>
  </si>
  <si>
    <t xml:space="preserve">ΕΠΟΝΙΤΩΝ 21, 
ΠΕΙΡΑΙΑΣ,
Τ.Κ. 18547 </t>
  </si>
  <si>
    <t>mail@gym-ralleion.att.sch.gr</t>
  </si>
  <si>
    <t>3ο ΓΕΝΙΚΟ ΛΥΚΕΙΟ ΜΥΤΙΛΗΝΗΣ</t>
  </si>
  <si>
    <t>ΣΤΡΑΤΗ ΜΥΡΙΒΗΛΗ 106,  
ΜΥΤΙΛΗΝΗ,
Τ.Κ. 81150</t>
  </si>
  <si>
    <t>mail@3lyk-mytil.les.sch.gr</t>
  </si>
  <si>
    <t>"ΠΥΘΑΓΟΡΕΙΟ" ΓΕ.Λ. ΣΑΜΟΥ</t>
  </si>
  <si>
    <t>ΠΥΘΑΓΟΡΑ 11, 
ΣΑΜΟΣ,
Τ.Κ. 83100</t>
  </si>
  <si>
    <t>mail@lyk-samou.sam.sch.gr</t>
  </si>
  <si>
    <t>1ο ΓΕ.Λ. ΧΙΟΥ</t>
  </si>
  <si>
    <t>28ης ΟΚΤΩΒΡΙΟΥ 2, 
ΧΡΙΣΤΟΣ ΒΑΡΒΑΣΙ, 
Τ.Κ. 82100</t>
  </si>
  <si>
    <t>mail@1lyk-chiou.chi.sch.gr</t>
  </si>
  <si>
    <t>ΓΕ.Λ. ΣΥΡΟΥ</t>
  </si>
  <si>
    <t xml:space="preserve">ΛΙΒΑΔΙΑ, ΜΑΝΝΑ, 
Τ.Κ. 84100  </t>
  </si>
  <si>
    <t>mail@1lyk-syrou.kyk.sch.gr</t>
  </si>
  <si>
    <t xml:space="preserve">4ο ΓΕ.Λ. ΡΟΔΟΥ </t>
  </si>
  <si>
    <t>ΜΙΧΑΗΛ ΜΠΟΝΗ (ΗΛΙΑ ΒΕΝΕΖΗ &amp; ΠΑΠΑΔΙΑΜΑΝΤΗ), 
ΡΟΔΟΣ, 
Τ.Κ. 85100</t>
  </si>
  <si>
    <t>mail@4lyk-rodou.dod.sch.gr</t>
  </si>
  <si>
    <t>1ο ΓΕ.Λ. ΚΩ "ΙΠΠΟΚΡΑΤΕΙΟ"</t>
  </si>
  <si>
    <t>ΙΠΠΟΚΡΑΤΟΥΣ 36, 
ΚΩΣ,
Τ.Κ. 85300</t>
  </si>
  <si>
    <t>mail@1lyk-ko.dod.sch.gr</t>
  </si>
  <si>
    <t>1ο ΓΕ.Λ. ΚΑΛΥΜΝΟΥ</t>
  </si>
  <si>
    <t>ΑΝΑΣΤΑΣΕΩΣ KΑΛΥΜΝΟΥ, 
ΚΑΛΥΜΝΟΣ, 
Τ.Κ. 85200</t>
  </si>
  <si>
    <t>mail@1lyk-kalymn.dod.sch.gr</t>
  </si>
  <si>
    <t>3ο ΓΕ.Λ. ΠΑΤΡΩΝ</t>
  </si>
  <si>
    <t>ΑΓ. ΙΩΑΝΝΗ ΠΡΑΤΣΙΚΑ 2, 
ΠΑΤΡΑ,
Τ.Κ. 26332</t>
  </si>
  <si>
    <t>2610322190             2610316875</t>
  </si>
  <si>
    <t>mail@3lyk-patras.ach.sch.gr</t>
  </si>
  <si>
    <t>3o ΓΕ.Λ. ΑΓΡΙΝΙΟΥ</t>
  </si>
  <si>
    <t>ΛΟΡΕΝΤΖΟΥ ΜΑΒΙΛΗ 5, 
ΑΓΡΙΝΙΟ,
Τ.Κ. 30100</t>
  </si>
  <si>
    <t xml:space="preserve">2641026523, 2641056769 </t>
  </si>
  <si>
    <t>mail@3lyk-agrin.ait.sch.gr</t>
  </si>
  <si>
    <t>4ο ΓΕ.Λ. ΚΑΛΑΜΑΤΑΣ</t>
  </si>
  <si>
    <t>ΑΡΤΕΜΙΔΟΣ 125, 
ΚΑΛΑΜΑΤΑ, 
Τ.Κ. 24100</t>
  </si>
  <si>
    <t>mail@1lyk-kalam.mes.sch.gr</t>
  </si>
  <si>
    <t>1ο ΓΕ.Λ. ΤΡΙΠΟΛΗΣ</t>
  </si>
  <si>
    <t>ΚΑΛΑΜΑΤΑΣ 70, 
ΤΡΙΠΟΛΗ,
Τ.Κ. 22131</t>
  </si>
  <si>
    <t>mail@1lyk-tripol.ark.sch.gr</t>
  </si>
  <si>
    <t>5ο ΓΕ.Λ. ΙΩΑΝΝΙΝΩΝ</t>
  </si>
  <si>
    <t>ΟΓΔΟΗΣ ΜΕΡΑΡΧΙΑΣ 3, 
ΙΩΑΝΝΙΝΑ,
Τ.Κ. 45445</t>
  </si>
  <si>
    <t>2651072038, 2651073208</t>
  </si>
  <si>
    <t>mail@5lyk-ioann.ioa.sch.gr</t>
  </si>
  <si>
    <t>2ο ΓΕ.Λ. ΠΡΕΒΕΖΑΣ</t>
  </si>
  <si>
    <t>ΑΜΥΝΤΑ 9, 
ΠΡΕΒΕΖΑ, 
Τ.Κ. 48100</t>
  </si>
  <si>
    <t>mail@2lyk-prevez.pre.sch.gr</t>
  </si>
  <si>
    <t>1ο ΓΕ.Λ. ΚΕΡΚΥΡΑΣ</t>
  </si>
  <si>
    <t>ΣΠΥΡΟΥ ΞΥΝΔΑ 4, 
ΚΕΡΚΥΡΑ,
Τ.Κ. 49100</t>
  </si>
  <si>
    <t>mail@1lyk-kerkyr.ker.sch.gr</t>
  </si>
  <si>
    <t>1ο ΓΕ.Λ. ΧΑΛΚΙΔΑΣ</t>
  </si>
  <si>
    <t>ΚΑΤΣΙΚΟΓΙΑΝΝΗ 14Α, 
ΧΑΛΚΙΔΑ,
Τ.Κ.34132</t>
  </si>
  <si>
    <t>mail@1lyk-chalk.eyv.sch.gr</t>
  </si>
  <si>
    <t>1o ΓΕ.Λ .ΛΙΒΑΔΕΙΑΣ</t>
  </si>
  <si>
    <t>ΤΕΡΜΑ ΕΡΚΥΝΑΣ, 
ΛΙΒΑΔΕΙΑ,
Τ.Κ. 32131</t>
  </si>
  <si>
    <t>2261029552, 2261351530</t>
  </si>
  <si>
    <t xml:space="preserve">mail@1lyk-livad.voi.sch.gr </t>
  </si>
  <si>
    <t>2ο ΓΕ.Λ. ΛΑΜΙΑΣ</t>
  </si>
  <si>
    <t>ΠΑΠΑΒΑΣΙΛΕΙΟΥ 2,  
ΛΑΜΙΑ,
Τ.Κ. 35131</t>
  </si>
  <si>
    <t>mail@2lyk-lamias.fth.sch.gr</t>
  </si>
  <si>
    <t>ΜΟΥΣΙΚΟ ΣΧΟΛΕΙΟ ΛΑΡΙΣΑΣ</t>
  </si>
  <si>
    <t>Τ. ΛΕΙΒΑΔΙΤΗ 18,  
ΛΑΡΙΣΑ,
Τ.Κ. 41335</t>
  </si>
  <si>
    <t>mail@gym-mous--laris.lar.sch.gr</t>
  </si>
  <si>
    <t>5ο ΓΕ.Λ. ΛΑΡΙΣΑΣ</t>
  </si>
  <si>
    <t>ΙΟΥΣΤΙΝΙΑΝΟΥ ΚΑΙ ΚΟΜΝΗΝΩΝ, 
ΛΑΡΙΣΑ,
Τ.Κ. 41223</t>
  </si>
  <si>
    <t>mail@5Iyk-laris.lar.sch.gr</t>
  </si>
  <si>
    <t>1o ΓΕ.Λ. ΒΟΛΟΥ</t>
  </si>
  <si>
    <t>ΚΥΠΡΟΥ 48, 
ΒΟΛΟΣ,
Τ.Κ. 38221</t>
  </si>
  <si>
    <t>mail@1lyk-volou.mag.sch.gr</t>
  </si>
  <si>
    <t>1ο ΓΕ.Λ. ΚΟΖΑΝΗΣ</t>
  </si>
  <si>
    <t>ΠΑΝΤΕΛΗ ΧΟΡΝ 2, 
ΚΟΖΑΝΗ,
Τ.Κ. 50131</t>
  </si>
  <si>
    <t>Mail@1lyk-kozan.koz.sch.gr</t>
  </si>
  <si>
    <t>mail@1lyk-kozan.koz.sch.gr</t>
  </si>
  <si>
    <t>1ο ΠΡΟΤΥΠΟ ΓΕ.Λ. ΚΑΣΤΟΡΙΑΣ</t>
  </si>
  <si>
    <t>ΛΕΩΦΟΡΟΣ ΓΟΥΝΑΡΑΔΩΝ 
ΠΕΡΙΟΧΗ ΧΛΟΗ, 
ΚΑΣΤΟΡΙΑ, 
Τ.Κ. 52100</t>
  </si>
  <si>
    <t>2467027046 2467307066</t>
  </si>
  <si>
    <t xml:space="preserve">mail@1lyk-kastor.kas.sch.gr </t>
  </si>
  <si>
    <t>4ο ΓΕ.Λ. ΚΑΤΕΡΙΝΗΣ</t>
  </si>
  <si>
    <t>ΜΗΤΡΟΠΟΛΕΩΣ 2, 
ΚΑΤΕΡΙΝΗ,
Τ.Κ. 60131</t>
  </si>
  <si>
    <t>mail@4lyk-kater.pie.sch.gr</t>
  </si>
  <si>
    <t>1ο ΓΕ.Λ. ΕΔΕΣΣΑΣ</t>
  </si>
  <si>
    <t>ΕΓΝΑΤΙΑΣ 91, 
ΕΔΕΣΣΑ,
Τ.Κ. 58200</t>
  </si>
  <si>
    <t>mail@1lyk-edess.pel.sch.gr</t>
  </si>
  <si>
    <t>4ο  ΓΕ.Λ. ΚΑΛΑΜΑΡΙΑΣ</t>
  </si>
  <si>
    <t>Μ. ΑΛΕΞΑΝΔΡΟΥ - ΑΝ. ΘΡΑΚΗΣ, 
ΚΑΛΑΜΑΡΙΑ, 
Τ.Κ. 55134</t>
  </si>
  <si>
    <t>mail@4lyk-kalam.thess.sch.gr</t>
  </si>
  <si>
    <t>ΠΑΡΟΔΟΣ ΣΚΟΥΦΑ 
ΘΕΣ/ΝΙΚΗ, 
Τ.Κ. 54636</t>
  </si>
  <si>
    <t>mail@11lyk-thess.thess.sch.gr</t>
  </si>
  <si>
    <t>ΚΑΡΟΛΟΥ ΝΤΗΛ 24, 
ΘΕΣ/ΝΙΚΗ, 
Τ.Κ. 54623</t>
  </si>
  <si>
    <t>mail@15lyk-thess.thess.sch.gr</t>
  </si>
  <si>
    <t>1ο ΓΕ.Λ. ΣΤΑΥΡΟΥΠΟΛΗΣ</t>
  </si>
  <si>
    <t>ΠΕΣΟΝΤΩΝ ΗΡΩΩΝ 2, 
ΣΤΑΥΡΟΥΠΟΛΗ ΘΕΣ/ΝΙΚΗΣ
Τ.Κ.56430</t>
  </si>
  <si>
    <t xml:space="preserve">mail@1lyk-stavroup.thess.sch.gr </t>
  </si>
  <si>
    <t>1ο ΓΕ.Λ. ΕΥΟΣΜΟΥ</t>
  </si>
  <si>
    <t>ΝΕΜΕΑΣ ΚΑΙ ΘΑΛΕΙΑΣ, 
ΕΥΟΣΜΟΣ ΘΕΣ/ΝΙΚΗΣ, 
Τ.Κ.56224</t>
  </si>
  <si>
    <t xml:space="preserve">mail@1lyk-evosm.thess.sch.gr </t>
  </si>
  <si>
    <t>6ο ΓΕ.Λ. ΚΑΒΑΛΑΣ</t>
  </si>
  <si>
    <t>ΧΡ. ΣΜΥΡΝΗΣ 10, 
ΚΑΒΑΛΑ, 
Τ.Κ. 65403</t>
  </si>
  <si>
    <t>mail@6lyk-kaval.kav.sch.gr</t>
  </si>
  <si>
    <t>1ο ΓΕ.Λ. ΚΟΜΟΤΗΝΗΣ</t>
  </si>
  <si>
    <t>ΓΕΩΡΓΙΟΥ ΠΑΠΑΝΔΡΕΟΥ &amp; Μ. ΑΝΔΡΟΝΙΚΟΥ,
ΚΟΜΟΤΗΝΗ,  
Τ.Κ. 69132</t>
  </si>
  <si>
    <t>2531022527, 2531031318</t>
  </si>
  <si>
    <t>mail@1lyk-komot.rod.sch.gr</t>
  </si>
  <si>
    <t>1ο ΓΕ.Λ. ΑΛΕΞΑΝΔΡΟΥΠΟΛΗΣ</t>
  </si>
  <si>
    <t>ΑΝΘΕΜΙΟΥ 3, 
ΑΛΕΞΑΝΔΡΟΥΠΟΛΗ,  
Τ.Κ. 68132</t>
  </si>
  <si>
    <t>mail@1yk-alexandr.evr.sch.gr</t>
  </si>
  <si>
    <t>2ο ΓΕ.Λ. ΗΡΑΚΛΕΙΟΥ</t>
  </si>
  <si>
    <t>Ι. ΚΟΝΔΥΛΑΚΗ 32, 
ΗΡΑΚΛΕΙΟ,
Τ.Κ. 71305</t>
  </si>
  <si>
    <t>mail@2lyk-irakl.ira.sch.gr</t>
  </si>
  <si>
    <t>11ο ΓΕ.Λ. ΗΡΑΚΛΕΙΟΥ</t>
  </si>
  <si>
    <t>ΠΑΠΑΠΕΤΡΟΥ ΓΑΒΑΛΑ 64 &amp; ΜΟΡΝΟΥ,
ΗΡΑΚΛΕΙΟ, 
Τ.Κ. 71409</t>
  </si>
  <si>
    <t>mail@11lyk-irakl.ira.sch.gr</t>
  </si>
  <si>
    <t>ΓΕ.Λ. ΕΛΕΥΘΕΡΙΟΥ ΒΕΝΙΖΕΛΟΥ</t>
  </si>
  <si>
    <t>Ι.ΜΑΡΚΑΚΗ 10, 
ΧΑΝΙΑ,
Τ.Κ. 731 00</t>
  </si>
  <si>
    <t>mail@lyk-el-venizel.chan.sch.gr</t>
  </si>
  <si>
    <t>Περιφερειακή Διεύθυνση Πρωτοβάθμιας και Δευτεροβάθμιας Εκπαίδευσης</t>
  </si>
  <si>
    <t>Διεύθυνση Δευτεροβάθμιας Εκπαίδευσης (Δ.Δ.Ε.)</t>
  </si>
  <si>
    <t>ΟΝΟΜΑΤΕΠΩΝΥΜΟ ΚΑΙ ΤΗΛΕΦΩΝΟ ΕΠΟΠΤΗ</t>
  </si>
  <si>
    <t>ΟΝΟΜΑΤΕΠΩΝΥΜΟ ΚΑΙ ΤΗΛΕΦΩΝΟ ΠΡΟΕΔΡΟΥ ΕΞΕΤΑΣΤΙΚΟΥ ΚΕΝΤΡΟΥ</t>
  </si>
  <si>
    <t>ΟΝΟΜΑΤΕΠΩΝΥΜΟ ΚΑΙ ΤΗΛΕΦΩΝΟ ΧΕΙΡΙΣΤΗ ΣΥΣΤΗΜΑΤΟΣ ΑΣΦΑΛΟΥΣ ΜΕΤΑΔΟΣΗΣ/ΛΗΨΗΣ ΘΕΜΑΤΩΝ ΕΞΕΤΑΣΤΙΚΟΥ ΚΕΝΤΡΟΥ</t>
  </si>
  <si>
    <t>ΓΥΦΤΕΑ 27,
ΕΛΕΥΣΙΝΑ,
Τ.Κ. 19200</t>
  </si>
  <si>
    <t>2610322190, 2610316875</t>
  </si>
  <si>
    <t>2467027046, 2467307066</t>
  </si>
  <si>
    <r>
      <t>11</t>
    </r>
    <r>
      <rPr>
        <b/>
        <vertAlign val="superscript"/>
        <sz val="8"/>
        <color theme="0"/>
        <rFont val="Calibri"/>
        <family val="2"/>
        <charset val="161"/>
      </rPr>
      <t>ο</t>
    </r>
    <r>
      <rPr>
        <b/>
        <sz val="8"/>
        <color theme="0"/>
        <rFont val="Calibri"/>
        <family val="2"/>
        <charset val="161"/>
      </rPr>
      <t xml:space="preserve">  ΓΕ.Λ. ΘΕΣ/ΝΙΚΗΣ</t>
    </r>
  </si>
  <si>
    <r>
      <t>11</t>
    </r>
    <r>
      <rPr>
        <b/>
        <vertAlign val="superscript"/>
        <sz val="8"/>
        <color rgb="FF000000"/>
        <rFont val="Calibri"/>
        <family val="2"/>
        <charset val="161"/>
      </rPr>
      <t>ο</t>
    </r>
    <r>
      <rPr>
        <b/>
        <sz val="8"/>
        <color rgb="FF000000"/>
        <rFont val="Calibri"/>
        <family val="2"/>
        <charset val="161"/>
      </rPr>
      <t xml:space="preserve">  ΓΕ.Λ. ΘΕΣ/ΝΙΚΗΣ</t>
    </r>
  </si>
  <si>
    <r>
      <t>15</t>
    </r>
    <r>
      <rPr>
        <b/>
        <vertAlign val="superscript"/>
        <sz val="8"/>
        <color theme="0"/>
        <rFont val="Calibri"/>
        <family val="2"/>
        <charset val="161"/>
      </rPr>
      <t>ο</t>
    </r>
    <r>
      <rPr>
        <b/>
        <sz val="8"/>
        <color theme="0"/>
        <rFont val="Calibri"/>
        <family val="2"/>
        <charset val="161"/>
      </rPr>
      <t xml:space="preserve"> ΓΕ.Λ. ΘΕΣ/ΝΙΚΗΣ</t>
    </r>
  </si>
  <si>
    <r>
      <t>15</t>
    </r>
    <r>
      <rPr>
        <b/>
        <vertAlign val="superscript"/>
        <sz val="8"/>
        <color rgb="FF000000"/>
        <rFont val="Calibri"/>
        <family val="2"/>
        <charset val="161"/>
      </rPr>
      <t>ο</t>
    </r>
    <r>
      <rPr>
        <b/>
        <sz val="8"/>
        <color rgb="FF000000"/>
        <rFont val="Calibri"/>
        <family val="2"/>
        <charset val="161"/>
      </rPr>
      <t xml:space="preserve"> ΓΕ.Λ. ΘΕΣ/ΝΙΚΗΣ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</si>
</sst>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9"/>
      <color theme="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u/>
      <sz val="9"/>
      <color theme="0"/>
      <name val="Calibri"/>
      <family val="2"/>
      <charset val="161"/>
      <scheme val="minor"/>
    </font>
    <font>
      <u/>
      <sz val="9"/>
      <color rgb="FF0000CC"/>
      <name val="Calibri"/>
      <family val="2"/>
      <charset val="161"/>
      <scheme val="minor"/>
    </font>
    <font>
      <u/>
      <sz val="9"/>
      <color theme="0"/>
      <name val="Calibri"/>
      <family val="2"/>
      <charset val="161"/>
    </font>
    <font>
      <u/>
      <sz val="9"/>
      <color rgb="FF0000CC"/>
      <name val="Calibri"/>
      <family val="2"/>
      <charset val="161"/>
    </font>
    <font>
      <sz val="9"/>
      <color rgb="FF000000"/>
      <name val="Calibri"/>
      <family val="2"/>
      <charset val="161"/>
    </font>
    <font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theme="0"/>
      <name val="Calibri"/>
      <family val="2"/>
      <charset val="161"/>
    </font>
    <font>
      <sz val="8"/>
      <name val="Calibri"/>
      <family val="2"/>
      <charset val="161"/>
    </font>
    <font>
      <sz val="8"/>
      <color theme="1"/>
      <name val="Calibri"/>
      <family val="2"/>
      <charset val="161"/>
    </font>
    <font>
      <b/>
      <sz val="8"/>
      <color theme="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b/>
      <sz val="8"/>
      <name val="Calibri"/>
      <family val="2"/>
      <charset val="161"/>
    </font>
    <font>
      <b/>
      <vertAlign val="superscript"/>
      <sz val="8"/>
      <color theme="0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vertAlign val="superscript"/>
      <sz val="8"/>
      <color rgb="FF00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Dashed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rgb="FF0070C0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rgb="FF0070C0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theme="0" tint="-0.499984740745262"/>
      </bottom>
      <diagonal/>
    </border>
    <border>
      <left style="double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rgb="FF0070C0"/>
      </left>
      <right style="thin">
        <color rgb="FF0070C0"/>
      </right>
      <top style="thin">
        <color theme="0" tint="-0.499984740745262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40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/>
    <xf numFmtId="0" fontId="8" fillId="0" borderId="0" xfId="0" applyFont="1" applyBorder="1" applyAlignment="1"/>
    <xf numFmtId="49" fontId="6" fillId="0" borderId="0" xfId="0" applyNumberFormat="1" applyFont="1" applyBorder="1" applyAlignment="1"/>
    <xf numFmtId="0" fontId="6" fillId="0" borderId="3" xfId="0" applyFont="1" applyBorder="1" applyAlignment="1"/>
    <xf numFmtId="0" fontId="8" fillId="0" borderId="3" xfId="0" applyFont="1" applyBorder="1" applyAlignment="1"/>
    <xf numFmtId="49" fontId="11" fillId="3" borderId="9" xfId="0" applyNumberFormat="1" applyFont="1" applyFill="1" applyBorder="1" applyAlignment="1" applyProtection="1">
      <alignment horizontal="center" vertical="center" wrapText="1"/>
    </xf>
    <xf numFmtId="49" fontId="11" fillId="3" borderId="13" xfId="0" applyNumberFormat="1" applyFont="1" applyFill="1" applyBorder="1" applyAlignment="1" applyProtection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center" vertical="center" wrapText="1"/>
    </xf>
    <xf numFmtId="49" fontId="11" fillId="3" borderId="18" xfId="0" applyNumberFormat="1" applyFont="1" applyFill="1" applyBorder="1" applyAlignment="1" applyProtection="1">
      <alignment horizontal="center" vertical="center" wrapText="1"/>
    </xf>
    <xf numFmtId="49" fontId="11" fillId="3" borderId="20" xfId="0" applyNumberFormat="1" applyFont="1" applyFill="1" applyBorder="1" applyAlignment="1" applyProtection="1">
      <alignment horizontal="center" vertical="center" wrapText="1"/>
    </xf>
    <xf numFmtId="0" fontId="12" fillId="3" borderId="10" xfId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horizontal="center" vertical="center" wrapText="1"/>
    </xf>
    <xf numFmtId="49" fontId="11" fillId="3" borderId="9" xfId="1" applyNumberFormat="1" applyFont="1" applyFill="1" applyBorder="1" applyAlignment="1" applyProtection="1">
      <alignment horizontal="center" vertical="center" wrapText="1"/>
    </xf>
    <xf numFmtId="49" fontId="11" fillId="3" borderId="13" xfId="1" applyNumberFormat="1" applyFont="1" applyFill="1" applyBorder="1" applyAlignment="1" applyProtection="1">
      <alignment horizontal="center" vertical="center" wrapText="1"/>
    </xf>
    <xf numFmtId="49" fontId="11" fillId="3" borderId="24" xfId="1" applyNumberFormat="1" applyFont="1" applyFill="1" applyBorder="1" applyAlignment="1" applyProtection="1">
      <alignment horizontal="center" vertical="center" wrapText="1"/>
    </xf>
    <xf numFmtId="49" fontId="11" fillId="3" borderId="25" xfId="1" applyNumberFormat="1" applyFont="1" applyFill="1" applyBorder="1" applyAlignment="1" applyProtection="1">
      <alignment horizontal="center" vertical="center" wrapText="1"/>
    </xf>
    <xf numFmtId="49" fontId="11" fillId="3" borderId="15" xfId="1" applyNumberFormat="1" applyFont="1" applyFill="1" applyBorder="1" applyAlignment="1" applyProtection="1">
      <alignment horizontal="center" vertical="center" wrapText="1"/>
    </xf>
    <xf numFmtId="49" fontId="11" fillId="3" borderId="26" xfId="0" applyNumberFormat="1" applyFont="1" applyFill="1" applyBorder="1" applyAlignment="1" applyProtection="1">
      <alignment horizontal="center" vertical="center" wrapText="1"/>
    </xf>
    <xf numFmtId="49" fontId="11" fillId="3" borderId="28" xfId="0" applyNumberFormat="1" applyFont="1" applyFill="1" applyBorder="1" applyAlignment="1" applyProtection="1">
      <alignment horizontal="center" vertical="center" wrapText="1"/>
    </xf>
    <xf numFmtId="49" fontId="11" fillId="3" borderId="30" xfId="0" applyNumberFormat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3" borderId="0" xfId="1" applyFont="1" applyFill="1" applyBorder="1" applyAlignment="1" applyProtection="1">
      <alignment horizontal="center" vertical="center" wrapText="1"/>
    </xf>
    <xf numFmtId="0" fontId="12" fillId="3" borderId="0" xfId="1" applyFont="1" applyFill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12" fillId="3" borderId="15" xfId="0" applyFont="1" applyFill="1" applyBorder="1" applyAlignment="1" applyProtection="1">
      <alignment horizontal="left" vertical="center" wrapText="1"/>
    </xf>
    <xf numFmtId="49" fontId="11" fillId="3" borderId="20" xfId="1" applyNumberFormat="1" applyFont="1" applyFill="1" applyBorder="1" applyAlignment="1" applyProtection="1">
      <alignment horizontal="center" vertical="center" wrapText="1"/>
    </xf>
    <xf numFmtId="49" fontId="11" fillId="3" borderId="35" xfId="0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1" fillId="4" borderId="7" xfId="1" applyFont="1" applyFill="1" applyBorder="1" applyAlignment="1" applyProtection="1">
      <alignment horizontal="center" textRotation="90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49" fontId="11" fillId="4" borderId="6" xfId="1" applyNumberFormat="1" applyFont="1" applyFill="1" applyBorder="1" applyAlignment="1" applyProtection="1">
      <alignment horizontal="center" vertical="center" textRotation="90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</xf>
    <xf numFmtId="49" fontId="11" fillId="3" borderId="17" xfId="0" quotePrefix="1" applyNumberFormat="1" applyFont="1" applyFill="1" applyBorder="1" applyAlignment="1" applyProtection="1">
      <alignment horizontal="center" vertical="center" wrapText="1"/>
    </xf>
    <xf numFmtId="49" fontId="11" fillId="3" borderId="13" xfId="0" quotePrefix="1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textRotation="90" wrapText="1"/>
    </xf>
    <xf numFmtId="0" fontId="6" fillId="0" borderId="19" xfId="0" applyFont="1" applyBorder="1" applyAlignment="1" applyProtection="1">
      <alignment horizontal="center"/>
    </xf>
    <xf numFmtId="0" fontId="6" fillId="0" borderId="19" xfId="0" applyFont="1" applyBorder="1" applyAlignment="1" applyProtection="1"/>
    <xf numFmtId="0" fontId="6" fillId="0" borderId="14" xfId="0" applyFont="1" applyBorder="1" applyAlignment="1" applyProtection="1">
      <alignment horizontal="center"/>
    </xf>
    <xf numFmtId="0" fontId="6" fillId="0" borderId="14" xfId="0" applyFont="1" applyBorder="1" applyAlignment="1" applyProtection="1"/>
    <xf numFmtId="0" fontId="6" fillId="0" borderId="21" xfId="0" applyFont="1" applyBorder="1" applyAlignment="1" applyProtection="1">
      <alignment horizontal="center"/>
    </xf>
    <xf numFmtId="0" fontId="6" fillId="0" borderId="21" xfId="0" applyFont="1" applyBorder="1" applyAlignment="1" applyProtection="1"/>
    <xf numFmtId="0" fontId="6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/>
    <xf numFmtId="0" fontId="6" fillId="0" borderId="16" xfId="0" applyFont="1" applyBorder="1" applyAlignment="1" applyProtection="1">
      <alignment horizontal="center"/>
    </xf>
    <xf numFmtId="0" fontId="6" fillId="0" borderId="16" xfId="0" applyFont="1" applyBorder="1" applyAlignment="1" applyProtection="1"/>
    <xf numFmtId="0" fontId="6" fillId="0" borderId="31" xfId="0" applyFont="1" applyBorder="1" applyAlignment="1" applyProtection="1">
      <alignment horizontal="center"/>
    </xf>
    <xf numFmtId="0" fontId="6" fillId="0" borderId="31" xfId="0" applyFont="1" applyBorder="1" applyAlignment="1" applyProtection="1"/>
    <xf numFmtId="0" fontId="8" fillId="0" borderId="0" xfId="0" applyFont="1" applyBorder="1" applyAlignment="1" applyProtection="1"/>
    <xf numFmtId="0" fontId="1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right"/>
    </xf>
    <xf numFmtId="0" fontId="6" fillId="0" borderId="14" xfId="0" applyFont="1" applyFill="1" applyBorder="1" applyAlignment="1" applyProtection="1">
      <alignment horizontal="right" wrapText="1"/>
    </xf>
    <xf numFmtId="0" fontId="8" fillId="0" borderId="14" xfId="0" applyFont="1" applyFill="1" applyBorder="1" applyAlignment="1" applyProtection="1">
      <alignment horizontal="right" wrapText="1"/>
    </xf>
    <xf numFmtId="0" fontId="8" fillId="0" borderId="21" xfId="0" applyFont="1" applyFill="1" applyBorder="1" applyAlignment="1" applyProtection="1">
      <alignment horizontal="right" wrapText="1"/>
    </xf>
    <xf numFmtId="0" fontId="8" fillId="0" borderId="16" xfId="0" applyFont="1" applyFill="1" applyBorder="1" applyAlignment="1" applyProtection="1">
      <alignment horizontal="right" wrapText="1"/>
    </xf>
    <xf numFmtId="0" fontId="8" fillId="0" borderId="14" xfId="0" applyNumberFormat="1" applyFont="1" applyFill="1" applyBorder="1" applyAlignment="1" applyProtection="1">
      <alignment horizontal="right" wrapText="1"/>
    </xf>
    <xf numFmtId="0" fontId="8" fillId="0" borderId="16" xfId="0" applyNumberFormat="1" applyFont="1" applyFill="1" applyBorder="1" applyAlignment="1" applyProtection="1">
      <alignment horizontal="right" wrapText="1"/>
    </xf>
    <xf numFmtId="0" fontId="8" fillId="0" borderId="21" xfId="0" applyNumberFormat="1" applyFont="1" applyFill="1" applyBorder="1" applyAlignment="1" applyProtection="1">
      <alignment horizontal="right" wrapText="1"/>
    </xf>
    <xf numFmtId="0" fontId="6" fillId="0" borderId="21" xfId="0" applyFont="1" applyFill="1" applyBorder="1" applyAlignment="1" applyProtection="1">
      <alignment horizontal="right"/>
    </xf>
    <xf numFmtId="0" fontId="8" fillId="0" borderId="31" xfId="0" applyNumberFormat="1" applyFont="1" applyFill="1" applyBorder="1" applyAlignment="1" applyProtection="1">
      <alignment horizontal="right" wrapText="1"/>
    </xf>
    <xf numFmtId="0" fontId="8" fillId="0" borderId="14" xfId="0" applyFont="1" applyFill="1" applyBorder="1" applyAlignment="1" applyProtection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9" fontId="5" fillId="0" borderId="0" xfId="2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49" fontId="5" fillId="0" borderId="0" xfId="2" applyNumberFormat="1" applyFont="1" applyFill="1" applyBorder="1" applyAlignment="1" applyProtection="1">
      <alignment horizontal="left"/>
    </xf>
    <xf numFmtId="3" fontId="15" fillId="0" borderId="0" xfId="0" applyNumberFormat="1" applyFont="1" applyFill="1" applyBorder="1" applyAlignment="1" applyProtection="1">
      <alignment horizontal="right"/>
    </xf>
    <xf numFmtId="49" fontId="11" fillId="3" borderId="20" xfId="0" quotePrefix="1" applyNumberFormat="1" applyFont="1" applyFill="1" applyBorder="1" applyAlignment="1" applyProtection="1">
      <alignment horizontal="center" vertical="center" wrapText="1"/>
    </xf>
    <xf numFmtId="49" fontId="11" fillId="3" borderId="15" xfId="0" quotePrefix="1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right" wrapText="1"/>
    </xf>
    <xf numFmtId="0" fontId="6" fillId="0" borderId="10" xfId="0" applyFont="1" applyFill="1" applyBorder="1" applyAlignment="1" applyProtection="1">
      <alignment horizontal="right" wrapText="1"/>
    </xf>
    <xf numFmtId="0" fontId="6" fillId="0" borderId="16" xfId="0" applyFont="1" applyFill="1" applyBorder="1" applyAlignment="1" applyProtection="1">
      <alignment horizontal="right" wrapText="1"/>
    </xf>
    <xf numFmtId="49" fontId="11" fillId="3" borderId="9" xfId="0" quotePrefix="1" applyNumberFormat="1" applyFont="1" applyFill="1" applyBorder="1" applyAlignment="1" applyProtection="1">
      <alignment horizontal="center" vertical="center" wrapText="1"/>
    </xf>
    <xf numFmtId="49" fontId="11" fillId="3" borderId="18" xfId="1" applyNumberFormat="1" applyFont="1" applyFill="1" applyBorder="1" applyAlignment="1" applyProtection="1">
      <alignment horizontal="center" vertical="center" wrapText="1"/>
    </xf>
    <xf numFmtId="0" fontId="12" fillId="3" borderId="2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/>
    <xf numFmtId="0" fontId="8" fillId="0" borderId="2" xfId="0" applyFont="1" applyBorder="1" applyAlignment="1"/>
    <xf numFmtId="0" fontId="6" fillId="0" borderId="44" xfId="0" applyFont="1" applyBorder="1" applyAlignment="1"/>
    <xf numFmtId="0" fontId="8" fillId="0" borderId="44" xfId="0" applyFont="1" applyBorder="1" applyAlignment="1"/>
    <xf numFmtId="0" fontId="8" fillId="0" borderId="16" xfId="1" applyFont="1" applyFill="1" applyBorder="1" applyAlignment="1" applyProtection="1">
      <alignment horizontal="right" wrapText="1"/>
    </xf>
    <xf numFmtId="0" fontId="8" fillId="0" borderId="19" xfId="0" applyFont="1" applyFill="1" applyBorder="1" applyAlignment="1" applyProtection="1">
      <alignment horizontal="right"/>
    </xf>
    <xf numFmtId="0" fontId="6" fillId="0" borderId="19" xfId="0" applyFont="1" applyFill="1" applyBorder="1" applyAlignment="1" applyProtection="1">
      <alignment horizontal="right"/>
    </xf>
    <xf numFmtId="0" fontId="6" fillId="0" borderId="21" xfId="0" applyFont="1" applyFill="1" applyBorder="1" applyAlignment="1" applyProtection="1">
      <alignment horizontal="right" wrapText="1"/>
    </xf>
    <xf numFmtId="0" fontId="8" fillId="0" borderId="1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right"/>
    </xf>
    <xf numFmtId="0" fontId="8" fillId="0" borderId="19" xfId="0" applyFont="1" applyFill="1" applyBorder="1" applyAlignment="1" applyProtection="1">
      <alignment horizontal="right" wrapText="1"/>
    </xf>
    <xf numFmtId="0" fontId="8" fillId="0" borderId="10" xfId="0" applyNumberFormat="1" applyFont="1" applyFill="1" applyBorder="1" applyAlignment="1" applyProtection="1">
      <alignment horizontal="right" wrapText="1"/>
    </xf>
    <xf numFmtId="0" fontId="8" fillId="0" borderId="19" xfId="0" applyNumberFormat="1" applyFont="1" applyFill="1" applyBorder="1" applyAlignment="1" applyProtection="1">
      <alignment horizontal="right" wrapText="1"/>
    </xf>
    <xf numFmtId="0" fontId="6" fillId="0" borderId="19" xfId="0" applyFont="1" applyFill="1" applyBorder="1" applyAlignment="1" applyProtection="1">
      <alignment horizontal="right" wrapText="1"/>
    </xf>
    <xf numFmtId="0" fontId="8" fillId="5" borderId="14" xfId="0" applyFont="1" applyFill="1" applyBorder="1" applyAlignment="1" applyProtection="1">
      <alignment horizontal="right" wrapText="1"/>
    </xf>
    <xf numFmtId="0" fontId="8" fillId="0" borderId="19" xfId="1" applyFont="1" applyFill="1" applyBorder="1" applyAlignment="1" applyProtection="1">
      <alignment horizontal="right" wrapText="1"/>
    </xf>
    <xf numFmtId="0" fontId="8" fillId="0" borderId="14" xfId="1" applyFont="1" applyFill="1" applyBorder="1" applyAlignment="1" applyProtection="1">
      <alignment horizontal="right" wrapText="1"/>
    </xf>
    <xf numFmtId="0" fontId="8" fillId="5" borderId="16" xfId="0" applyNumberFormat="1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/>
    <xf numFmtId="0" fontId="12" fillId="3" borderId="36" xfId="1" applyFont="1" applyFill="1" applyBorder="1" applyAlignment="1" applyProtection="1">
      <alignment horizontal="center" vertical="center" wrapText="1"/>
    </xf>
    <xf numFmtId="0" fontId="12" fillId="3" borderId="37" xfId="1" applyFont="1" applyFill="1" applyBorder="1" applyAlignment="1" applyProtection="1">
      <alignment horizontal="center" vertical="center" wrapText="1"/>
    </xf>
    <xf numFmtId="0" fontId="12" fillId="3" borderId="36" xfId="1" applyFont="1" applyFill="1" applyBorder="1" applyAlignment="1" applyProtection="1">
      <alignment horizontal="right" vertical="center" wrapText="1"/>
    </xf>
    <xf numFmtId="0" fontId="12" fillId="3" borderId="37" xfId="1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horizontal="right" vertical="center" wrapText="1"/>
    </xf>
    <xf numFmtId="0" fontId="12" fillId="0" borderId="0" xfId="1" applyFont="1" applyFill="1" applyAlignment="1" applyProtection="1">
      <alignment horizontal="right" vertical="center" wrapText="1"/>
    </xf>
    <xf numFmtId="3" fontId="12" fillId="3" borderId="36" xfId="1" applyNumberFormat="1" applyFont="1" applyFill="1" applyBorder="1" applyAlignment="1" applyProtection="1">
      <alignment horizontal="right" vertical="center" wrapText="1"/>
    </xf>
    <xf numFmtId="3" fontId="12" fillId="3" borderId="37" xfId="1" applyNumberFormat="1" applyFont="1" applyFill="1" applyBorder="1" applyAlignment="1" applyProtection="1">
      <alignment horizontal="right" vertical="center" wrapText="1"/>
    </xf>
    <xf numFmtId="3" fontId="12" fillId="0" borderId="0" xfId="1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protection locked="0"/>
    </xf>
    <xf numFmtId="3" fontId="12" fillId="0" borderId="0" xfId="1" applyNumberFormat="1" applyFont="1" applyFill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/>
    <xf numFmtId="0" fontId="12" fillId="3" borderId="46" xfId="1" applyFont="1" applyFill="1" applyBorder="1" applyAlignment="1" applyProtection="1">
      <alignment horizontal="center" vertical="center" wrapText="1"/>
    </xf>
    <xf numFmtId="3" fontId="12" fillId="3" borderId="47" xfId="1" applyNumberFormat="1" applyFont="1" applyFill="1" applyBorder="1" applyAlignment="1" applyProtection="1">
      <alignment horizontal="center" vertical="center" wrapText="1"/>
    </xf>
    <xf numFmtId="3" fontId="12" fillId="0" borderId="36" xfId="1" applyNumberFormat="1" applyFont="1" applyFill="1" applyBorder="1" applyAlignment="1" applyProtection="1">
      <alignment horizontal="center" vertical="center" wrapText="1"/>
    </xf>
    <xf numFmtId="3" fontId="12" fillId="0" borderId="0" xfId="1" applyNumberFormat="1" applyFont="1" applyFill="1" applyBorder="1" applyAlignment="1" applyProtection="1">
      <alignment horizontal="right" vertical="center" wrapText="1"/>
    </xf>
    <xf numFmtId="0" fontId="12" fillId="3" borderId="9" xfId="1" applyFont="1" applyFill="1" applyBorder="1" applyAlignment="1" applyProtection="1">
      <alignment horizontal="center" vertical="center" wrapText="1"/>
    </xf>
    <xf numFmtId="3" fontId="12" fillId="3" borderId="48" xfId="1" applyNumberFormat="1" applyFont="1" applyFill="1" applyBorder="1" applyAlignment="1" applyProtection="1">
      <alignment horizontal="center" vertical="center" wrapText="1"/>
    </xf>
    <xf numFmtId="49" fontId="7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4" xfId="2" applyNumberFormat="1" applyFont="1" applyFill="1" applyBorder="1" applyAlignment="1" applyProtection="1">
      <alignment horizontal="left"/>
      <protection locked="0"/>
    </xf>
    <xf numFmtId="49" fontId="16" fillId="3" borderId="56" xfId="2" applyNumberFormat="1" applyFont="1" applyFill="1" applyBorder="1" applyAlignment="1" applyProtection="1">
      <alignment horizontal="left"/>
      <protection locked="0"/>
    </xf>
    <xf numFmtId="49" fontId="17" fillId="3" borderId="56" xfId="2" applyNumberFormat="1" applyFont="1" applyFill="1" applyBorder="1" applyAlignment="1" applyProtection="1">
      <alignment horizontal="left"/>
      <protection locked="0"/>
    </xf>
    <xf numFmtId="49" fontId="16" fillId="3" borderId="58" xfId="2" applyNumberFormat="1" applyFont="1" applyFill="1" applyBorder="1" applyAlignment="1" applyProtection="1">
      <alignment horizontal="left"/>
      <protection locked="0"/>
    </xf>
    <xf numFmtId="49" fontId="17" fillId="3" borderId="54" xfId="2" applyNumberFormat="1" applyFont="1" applyFill="1" applyBorder="1" applyAlignment="1" applyProtection="1">
      <alignment horizontal="left"/>
      <protection locked="0"/>
    </xf>
    <xf numFmtId="0" fontId="16" fillId="3" borderId="54" xfId="2" applyFont="1" applyFill="1" applyBorder="1"/>
    <xf numFmtId="0" fontId="17" fillId="3" borderId="56" xfId="2" applyFont="1" applyFill="1" applyBorder="1"/>
    <xf numFmtId="0" fontId="16" fillId="3" borderId="56" xfId="2" applyFont="1" applyFill="1" applyBorder="1"/>
    <xf numFmtId="0" fontId="16" fillId="3" borderId="58" xfId="2" applyFont="1" applyFill="1" applyBorder="1"/>
    <xf numFmtId="0" fontId="16" fillId="3" borderId="54" xfId="0" applyFont="1" applyFill="1" applyBorder="1" applyAlignment="1"/>
    <xf numFmtId="0" fontId="16" fillId="3" borderId="56" xfId="0" applyFont="1" applyFill="1" applyBorder="1" applyAlignment="1"/>
    <xf numFmtId="0" fontId="17" fillId="3" borderId="56" xfId="0" applyFont="1" applyFill="1" applyBorder="1" applyAlignment="1"/>
    <xf numFmtId="0" fontId="16" fillId="3" borderId="58" xfId="0" applyFont="1" applyFill="1" applyBorder="1" applyAlignment="1"/>
    <xf numFmtId="0" fontId="16" fillId="3" borderId="54" xfId="2" applyFont="1" applyFill="1" applyBorder="1" applyAlignment="1" applyProtection="1">
      <alignment horizontal="left" wrapText="1"/>
      <protection locked="0"/>
    </xf>
    <xf numFmtId="0" fontId="16" fillId="3" borderId="56" xfId="2" applyFont="1" applyFill="1" applyBorder="1" applyAlignment="1" applyProtection="1">
      <alignment horizontal="left" wrapText="1"/>
      <protection locked="0"/>
    </xf>
    <xf numFmtId="0" fontId="17" fillId="3" borderId="56" xfId="2" applyFont="1" applyFill="1" applyBorder="1" applyAlignment="1" applyProtection="1">
      <alignment horizontal="left" wrapText="1"/>
      <protection locked="0"/>
    </xf>
    <xf numFmtId="0" fontId="16" fillId="3" borderId="58" xfId="2" applyFont="1" applyFill="1" applyBorder="1" applyAlignment="1" applyProtection="1">
      <alignment horizontal="left" wrapText="1"/>
      <protection locked="0"/>
    </xf>
    <xf numFmtId="0" fontId="16" fillId="3" borderId="54" xfId="2" applyNumberFormat="1" applyFont="1" applyFill="1" applyBorder="1" applyAlignment="1" applyProtection="1">
      <alignment horizontal="left" wrapText="1"/>
      <protection locked="0"/>
    </xf>
    <xf numFmtId="0" fontId="16" fillId="3" borderId="56" xfId="2" applyNumberFormat="1" applyFont="1" applyFill="1" applyBorder="1" applyAlignment="1" applyProtection="1">
      <alignment horizontal="left" wrapText="1"/>
      <protection locked="0"/>
    </xf>
    <xf numFmtId="0" fontId="17" fillId="3" borderId="56" xfId="2" applyNumberFormat="1" applyFont="1" applyFill="1" applyBorder="1" applyAlignment="1" applyProtection="1">
      <alignment horizontal="left" wrapText="1"/>
      <protection locked="0"/>
    </xf>
    <xf numFmtId="0" fontId="16" fillId="3" borderId="58" xfId="2" applyNumberFormat="1" applyFont="1" applyFill="1" applyBorder="1" applyAlignment="1" applyProtection="1">
      <alignment horizontal="left" wrapText="1"/>
      <protection locked="0"/>
    </xf>
    <xf numFmtId="0" fontId="16" fillId="3" borderId="54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56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56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58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54" xfId="0" applyNumberFormat="1" applyFont="1" applyFill="1" applyBorder="1" applyAlignment="1" applyProtection="1">
      <alignment horizontal="left"/>
      <protection locked="0"/>
    </xf>
    <xf numFmtId="49" fontId="16" fillId="3" borderId="56" xfId="0" applyNumberFormat="1" applyFont="1" applyFill="1" applyBorder="1" applyAlignment="1" applyProtection="1">
      <alignment horizontal="left"/>
      <protection locked="0"/>
    </xf>
    <xf numFmtId="49" fontId="17" fillId="3" borderId="56" xfId="0" applyNumberFormat="1" applyFont="1" applyFill="1" applyBorder="1" applyAlignment="1" applyProtection="1">
      <alignment horizontal="left"/>
      <protection locked="0"/>
    </xf>
    <xf numFmtId="49" fontId="16" fillId="3" borderId="58" xfId="0" applyNumberFormat="1" applyFont="1" applyFill="1" applyBorder="1" applyAlignment="1" applyProtection="1">
      <alignment horizontal="left"/>
      <protection locked="0"/>
    </xf>
    <xf numFmtId="0" fontId="16" fillId="3" borderId="5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56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4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56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56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58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54" xfId="0" applyNumberFormat="1" applyFont="1" applyFill="1" applyBorder="1" applyAlignment="1" applyProtection="1">
      <alignment horizontal="left" wrapText="1"/>
      <protection locked="0"/>
    </xf>
    <xf numFmtId="0" fontId="16" fillId="3" borderId="56" xfId="0" applyNumberFormat="1" applyFont="1" applyFill="1" applyBorder="1" applyAlignment="1" applyProtection="1">
      <alignment horizontal="left" wrapText="1"/>
      <protection locked="0"/>
    </xf>
    <xf numFmtId="0" fontId="17" fillId="3" borderId="56" xfId="0" applyNumberFormat="1" applyFont="1" applyFill="1" applyBorder="1" applyAlignment="1" applyProtection="1">
      <alignment horizontal="left" wrapText="1"/>
      <protection locked="0"/>
    </xf>
    <xf numFmtId="0" fontId="16" fillId="3" borderId="58" xfId="0" applyNumberFormat="1" applyFont="1" applyFill="1" applyBorder="1" applyAlignment="1" applyProtection="1">
      <alignment horizontal="left" wrapText="1"/>
      <protection locked="0"/>
    </xf>
    <xf numFmtId="0" fontId="16" fillId="3" borderId="54" xfId="2" applyFont="1" applyFill="1" applyBorder="1" applyAlignment="1">
      <alignment horizontal="left" vertical="center"/>
    </xf>
    <xf numFmtId="0" fontId="16" fillId="3" borderId="56" xfId="2" applyFont="1" applyFill="1" applyBorder="1" applyAlignment="1">
      <alignment horizontal="left" vertical="center"/>
    </xf>
    <xf numFmtId="0" fontId="17" fillId="3" borderId="56" xfId="2" applyFont="1" applyFill="1" applyBorder="1" applyAlignment="1">
      <alignment horizontal="left" vertical="center"/>
    </xf>
    <xf numFmtId="0" fontId="16" fillId="3" borderId="58" xfId="2" applyFont="1" applyFill="1" applyBorder="1" applyAlignment="1">
      <alignment horizontal="left" vertical="center"/>
    </xf>
    <xf numFmtId="0" fontId="16" fillId="3" borderId="56" xfId="0" applyFont="1" applyFill="1" applyBorder="1" applyAlignment="1" applyProtection="1">
      <alignment horizontal="left" wrapText="1"/>
      <protection locked="0"/>
    </xf>
    <xf numFmtId="0" fontId="17" fillId="3" borderId="56" xfId="0" applyFont="1" applyFill="1" applyBorder="1" applyAlignment="1" applyProtection="1">
      <alignment horizontal="left" wrapText="1"/>
      <protection locked="0"/>
    </xf>
    <xf numFmtId="0" fontId="16" fillId="3" borderId="58" xfId="0" applyFont="1" applyFill="1" applyBorder="1" applyAlignment="1" applyProtection="1">
      <alignment horizontal="left" wrapText="1"/>
      <protection locked="0"/>
    </xf>
    <xf numFmtId="0" fontId="16" fillId="3" borderId="54" xfId="0" applyFont="1" applyFill="1" applyBorder="1" applyAlignment="1" applyProtection="1">
      <alignment horizontal="left" wrapText="1"/>
      <protection locked="0"/>
    </xf>
    <xf numFmtId="0" fontId="16" fillId="3" borderId="54" xfId="2" applyNumberFormat="1" applyFont="1" applyFill="1" applyBorder="1" applyAlignment="1" applyProtection="1">
      <alignment horizontal="left" vertical="center" wrapText="1"/>
      <protection locked="0"/>
    </xf>
    <xf numFmtId="0" fontId="16" fillId="3" borderId="56" xfId="2" applyNumberFormat="1" applyFont="1" applyFill="1" applyBorder="1" applyAlignment="1" applyProtection="1">
      <alignment horizontal="left" vertical="center" wrapText="1"/>
      <protection locked="0"/>
    </xf>
    <xf numFmtId="0" fontId="17" fillId="3" borderId="56" xfId="2" applyNumberFormat="1" applyFont="1" applyFill="1" applyBorder="1" applyAlignment="1" applyProtection="1">
      <alignment horizontal="left" vertical="center" wrapText="1"/>
      <protection locked="0"/>
    </xf>
    <xf numFmtId="0" fontId="16" fillId="3" borderId="58" xfId="2" applyNumberFormat="1" applyFont="1" applyFill="1" applyBorder="1" applyAlignment="1" applyProtection="1">
      <alignment horizontal="left" vertical="center" wrapText="1"/>
      <protection locked="0"/>
    </xf>
    <xf numFmtId="0" fontId="16" fillId="3" borderId="54" xfId="2" applyFont="1" applyFill="1" applyBorder="1" applyAlignment="1" applyProtection="1">
      <alignment horizontal="left" vertical="center" wrapText="1"/>
      <protection locked="0"/>
    </xf>
    <xf numFmtId="0" fontId="16" fillId="3" borderId="56" xfId="2" applyFont="1" applyFill="1" applyBorder="1" applyAlignment="1" applyProtection="1">
      <alignment horizontal="left" vertical="center" wrapText="1"/>
      <protection locked="0"/>
    </xf>
    <xf numFmtId="0" fontId="17" fillId="3" borderId="56" xfId="2" applyFont="1" applyFill="1" applyBorder="1" applyAlignment="1" applyProtection="1">
      <alignment horizontal="left" vertical="center" wrapText="1"/>
      <protection locked="0"/>
    </xf>
    <xf numFmtId="0" fontId="16" fillId="3" borderId="58" xfId="2" applyFont="1" applyFill="1" applyBorder="1" applyAlignment="1" applyProtection="1">
      <alignment horizontal="left" vertical="center" wrapText="1"/>
      <protection locked="0"/>
    </xf>
    <xf numFmtId="0" fontId="16" fillId="3" borderId="54" xfId="2" applyFont="1" applyFill="1" applyBorder="1" applyAlignment="1">
      <alignment horizontal="left" vertical="center" wrapText="1"/>
    </xf>
    <xf numFmtId="0" fontId="16" fillId="3" borderId="56" xfId="2" applyFont="1" applyFill="1" applyBorder="1" applyAlignment="1">
      <alignment horizontal="left" vertical="center" wrapText="1"/>
    </xf>
    <xf numFmtId="0" fontId="17" fillId="3" borderId="56" xfId="2" applyFont="1" applyFill="1" applyBorder="1" applyAlignment="1">
      <alignment horizontal="left" vertical="center" wrapText="1"/>
    </xf>
    <xf numFmtId="0" fontId="16" fillId="3" borderId="58" xfId="2" applyFont="1" applyFill="1" applyBorder="1" applyAlignment="1">
      <alignment horizontal="left" vertical="center" wrapText="1"/>
    </xf>
    <xf numFmtId="0" fontId="16" fillId="3" borderId="60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/>
    <xf numFmtId="0" fontId="21" fillId="0" borderId="14" xfId="0" applyFont="1" applyBorder="1" applyAlignment="1" applyProtection="1"/>
    <xf numFmtId="0" fontId="21" fillId="0" borderId="21" xfId="0" applyFont="1" applyBorder="1" applyAlignment="1" applyProtection="1"/>
    <xf numFmtId="0" fontId="21" fillId="0" borderId="10" xfId="0" applyFont="1" applyBorder="1" applyAlignment="1" applyProtection="1"/>
    <xf numFmtId="0" fontId="21" fillId="0" borderId="16" xfId="0" applyFont="1" applyBorder="1" applyAlignment="1" applyProtection="1"/>
    <xf numFmtId="0" fontId="21" fillId="0" borderId="31" xfId="0" applyFont="1" applyBorder="1" applyAlignment="1" applyProtection="1"/>
    <xf numFmtId="0" fontId="21" fillId="0" borderId="0" xfId="0" applyFont="1" applyBorder="1" applyAlignment="1" applyProtection="1"/>
    <xf numFmtId="0" fontId="22" fillId="0" borderId="0" xfId="0" applyFont="1" applyBorder="1" applyAlignment="1" applyProtection="1"/>
    <xf numFmtId="0" fontId="23" fillId="3" borderId="11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left" vertical="center" wrapText="1"/>
    </xf>
    <xf numFmtId="0" fontId="24" fillId="3" borderId="12" xfId="0" applyFont="1" applyFill="1" applyBorder="1" applyAlignment="1" applyProtection="1">
      <alignment horizontal="left" vertical="center" wrapText="1"/>
    </xf>
    <xf numFmtId="0" fontId="24" fillId="3" borderId="11" xfId="0" applyFont="1" applyFill="1" applyBorder="1" applyAlignment="1" applyProtection="1">
      <alignment horizontal="center" vertical="center" wrapText="1"/>
    </xf>
    <xf numFmtId="0" fontId="23" fillId="3" borderId="23" xfId="0" applyFont="1" applyFill="1" applyBorder="1" applyAlignment="1" applyProtection="1">
      <alignment horizontal="left" vertical="center" wrapText="1"/>
    </xf>
    <xf numFmtId="0" fontId="23" fillId="3" borderId="22" xfId="0" applyFont="1" applyFill="1" applyBorder="1" applyAlignment="1" applyProtection="1">
      <alignment horizontal="center" vertical="center" wrapText="1"/>
    </xf>
    <xf numFmtId="0" fontId="23" fillId="3" borderId="8" xfId="0" applyFont="1" applyFill="1" applyBorder="1" applyAlignment="1" applyProtection="1">
      <alignment horizontal="left" vertical="center" wrapText="1"/>
    </xf>
    <xf numFmtId="0" fontId="23" fillId="3" borderId="33" xfId="0" applyFont="1" applyFill="1" applyBorder="1" applyAlignment="1" applyProtection="1">
      <alignment horizontal="center" vertical="center" wrapText="1"/>
    </xf>
    <xf numFmtId="0" fontId="23" fillId="3" borderId="45" xfId="0" applyFont="1" applyFill="1" applyBorder="1" applyAlignment="1" applyProtection="1">
      <alignment horizontal="center" vertical="center" wrapText="1"/>
    </xf>
    <xf numFmtId="0" fontId="23" fillId="3" borderId="22" xfId="1" applyFont="1" applyFill="1" applyBorder="1" applyAlignment="1" applyProtection="1">
      <alignment horizontal="center" vertical="center" wrapText="1"/>
    </xf>
    <xf numFmtId="0" fontId="25" fillId="3" borderId="12" xfId="0" applyFont="1" applyFill="1" applyBorder="1" applyAlignment="1" applyProtection="1">
      <alignment horizontal="left" vertical="center" wrapText="1"/>
    </xf>
    <xf numFmtId="0" fontId="23" fillId="3" borderId="12" xfId="1" applyFont="1" applyFill="1" applyBorder="1" applyAlignment="1" applyProtection="1">
      <alignment horizontal="left" vertical="center" wrapText="1"/>
    </xf>
    <xf numFmtId="0" fontId="24" fillId="3" borderId="22" xfId="1" applyFont="1" applyFill="1" applyBorder="1" applyAlignment="1" applyProtection="1">
      <alignment horizontal="center" vertical="center" wrapText="1"/>
    </xf>
    <xf numFmtId="0" fontId="24" fillId="3" borderId="12" xfId="1" applyFont="1" applyFill="1" applyBorder="1" applyAlignment="1" applyProtection="1">
      <alignment horizontal="left" vertical="center" wrapText="1"/>
    </xf>
    <xf numFmtId="0" fontId="23" fillId="3" borderId="27" xfId="1" applyFont="1" applyFill="1" applyBorder="1" applyAlignment="1" applyProtection="1">
      <alignment horizontal="center" vertical="center" wrapText="1"/>
    </xf>
    <xf numFmtId="0" fontId="23" fillId="3" borderId="33" xfId="1" applyFont="1" applyFill="1" applyBorder="1" applyAlignment="1" applyProtection="1">
      <alignment horizontal="center" vertical="center" wrapText="1"/>
    </xf>
    <xf numFmtId="0" fontId="23" fillId="3" borderId="8" xfId="1" applyFont="1" applyFill="1" applyBorder="1" applyAlignment="1" applyProtection="1">
      <alignment horizontal="left" vertical="center" wrapText="1"/>
    </xf>
    <xf numFmtId="0" fontId="23" fillId="3" borderId="11" xfId="1" applyFont="1" applyFill="1" applyBorder="1" applyAlignment="1" applyProtection="1">
      <alignment horizontal="center" vertical="center" wrapText="1"/>
    </xf>
    <xf numFmtId="0" fontId="24" fillId="3" borderId="11" xfId="1" applyFont="1" applyFill="1" applyBorder="1" applyAlignment="1" applyProtection="1">
      <alignment horizontal="center" vertical="center" wrapText="1"/>
    </xf>
    <xf numFmtId="0" fontId="23" fillId="3" borderId="45" xfId="1" applyFont="1" applyFill="1" applyBorder="1" applyAlignment="1" applyProtection="1">
      <alignment horizontal="center" vertical="center" wrapText="1"/>
    </xf>
    <xf numFmtId="0" fontId="23" fillId="3" borderId="23" xfId="1" applyFont="1" applyFill="1" applyBorder="1" applyAlignment="1" applyProtection="1">
      <alignment horizontal="left" vertical="center" wrapText="1"/>
    </xf>
    <xf numFmtId="0" fontId="24" fillId="3" borderId="22" xfId="0" applyFont="1" applyFill="1" applyBorder="1" applyAlignment="1" applyProtection="1">
      <alignment horizontal="center" vertical="center" wrapText="1"/>
    </xf>
    <xf numFmtId="0" fontId="23" fillId="3" borderId="27" xfId="0" applyFont="1" applyFill="1" applyBorder="1" applyAlignment="1" applyProtection="1">
      <alignment horizontal="center" vertical="center" wrapText="1"/>
    </xf>
    <xf numFmtId="0" fontId="23" fillId="3" borderId="39" xfId="0" applyFont="1" applyFill="1" applyBorder="1" applyAlignment="1" applyProtection="1">
      <alignment horizontal="center" vertical="center" wrapText="1"/>
    </xf>
    <xf numFmtId="0" fontId="23" fillId="3" borderId="34" xfId="0" applyFont="1" applyFill="1" applyBorder="1" applyAlignment="1" applyProtection="1">
      <alignment horizontal="center" vertical="center" wrapText="1"/>
    </xf>
    <xf numFmtId="0" fontId="23" fillId="3" borderId="29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4" fillId="0" borderId="0" xfId="1" applyFont="1" applyFill="1" applyAlignment="1" applyProtection="1">
      <alignment horizontal="center" vertical="center" wrapText="1"/>
    </xf>
    <xf numFmtId="0" fontId="24" fillId="0" borderId="0" xfId="1" applyFont="1" applyFill="1" applyAlignment="1" applyProtection="1">
      <alignment horizontal="left" vertical="center" wrapText="1"/>
    </xf>
    <xf numFmtId="0" fontId="11" fillId="4" borderId="43" xfId="1" applyFont="1" applyFill="1" applyBorder="1" applyAlignment="1" applyProtection="1">
      <alignment horizontal="center" textRotation="90" wrapText="1"/>
    </xf>
    <xf numFmtId="0" fontId="7" fillId="4" borderId="62" xfId="0" applyFont="1" applyFill="1" applyBorder="1" applyAlignment="1" applyProtection="1">
      <alignment horizontal="left" vertical="center" wrapText="1"/>
      <protection locked="0"/>
    </xf>
    <xf numFmtId="0" fontId="13" fillId="3" borderId="53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7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3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center" wrapText="1"/>
    </xf>
    <xf numFmtId="0" fontId="13" fillId="3" borderId="57" xfId="0" applyFont="1" applyFill="1" applyBorder="1" applyAlignment="1">
      <alignment horizontal="left" vertical="center" wrapText="1"/>
    </xf>
    <xf numFmtId="0" fontId="13" fillId="3" borderId="53" xfId="0" applyFont="1" applyFill="1" applyBorder="1" applyAlignment="1" applyProtection="1">
      <alignment horizontal="left" vertical="center" wrapText="1"/>
      <protection locked="0"/>
    </xf>
    <xf numFmtId="0" fontId="13" fillId="3" borderId="55" xfId="0" applyFont="1" applyFill="1" applyBorder="1" applyAlignment="1" applyProtection="1">
      <alignment horizontal="left" vertical="center" wrapText="1"/>
      <protection locked="0"/>
    </xf>
    <xf numFmtId="0" fontId="12" fillId="3" borderId="55" xfId="0" applyFont="1" applyFill="1" applyBorder="1" applyAlignment="1" applyProtection="1">
      <alignment horizontal="left" vertical="center" wrapText="1"/>
      <protection locked="0"/>
    </xf>
    <xf numFmtId="0" fontId="13" fillId="3" borderId="57" xfId="0" applyFont="1" applyFill="1" applyBorder="1" applyAlignment="1" applyProtection="1">
      <alignment horizontal="left" vertical="center" wrapText="1"/>
      <protection locked="0"/>
    </xf>
    <xf numFmtId="0" fontId="23" fillId="3" borderId="39" xfId="1" applyFont="1" applyFill="1" applyBorder="1" applyAlignment="1" applyProtection="1">
      <alignment horizontal="center" vertical="center" wrapText="1"/>
    </xf>
    <xf numFmtId="0" fontId="24" fillId="3" borderId="33" xfId="1" applyFont="1" applyFill="1" applyBorder="1" applyAlignment="1" applyProtection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2" fillId="3" borderId="32" xfId="1" applyFont="1" applyFill="1" applyBorder="1" applyAlignment="1" applyProtection="1">
      <alignment horizontal="left" vertical="center" wrapText="1"/>
    </xf>
    <xf numFmtId="0" fontId="6" fillId="3" borderId="40" xfId="0" applyFont="1" applyFill="1" applyBorder="1" applyAlignment="1" applyProtection="1">
      <alignment horizontal="left" vertical="center" wrapText="1"/>
    </xf>
    <xf numFmtId="0" fontId="12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/>
    <xf numFmtId="0" fontId="11" fillId="4" borderId="43" xfId="1" applyFont="1" applyFill="1" applyBorder="1" applyAlignment="1" applyProtection="1">
      <alignment horizontal="center" vertical="center" wrapText="1"/>
      <protection locked="0"/>
    </xf>
    <xf numFmtId="0" fontId="11" fillId="4" borderId="63" xfId="1" applyFont="1" applyFill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>
      <alignment horizontal="left" vertical="center" wrapText="1"/>
    </xf>
    <xf numFmtId="0" fontId="13" fillId="3" borderId="53" xfId="0" applyFont="1" applyFill="1" applyBorder="1" applyAlignment="1" applyProtection="1">
      <alignment horizontal="left" wrapText="1"/>
      <protection locked="0"/>
    </xf>
    <xf numFmtId="49" fontId="18" fillId="3" borderId="54" xfId="2" applyNumberFormat="1" applyFont="1" applyFill="1" applyBorder="1" applyAlignment="1" applyProtection="1">
      <alignment horizontal="left"/>
      <protection locked="0"/>
    </xf>
    <xf numFmtId="0" fontId="25" fillId="0" borderId="50" xfId="0" applyFont="1" applyBorder="1" applyAlignment="1">
      <alignment horizontal="left" vertical="center" wrapText="1"/>
    </xf>
    <xf numFmtId="0" fontId="13" fillId="3" borderId="55" xfId="0" applyFont="1" applyFill="1" applyBorder="1" applyAlignment="1" applyProtection="1">
      <alignment horizontal="left" wrapText="1"/>
      <protection locked="0"/>
    </xf>
    <xf numFmtId="49" fontId="18" fillId="3" borderId="56" xfId="2" applyNumberFormat="1" applyFont="1" applyFill="1" applyBorder="1" applyAlignment="1" applyProtection="1">
      <alignment horizontal="left"/>
      <protection locked="0"/>
    </xf>
    <xf numFmtId="0" fontId="28" fillId="3" borderId="55" xfId="0" applyFont="1" applyFill="1" applyBorder="1" applyAlignment="1" applyProtection="1">
      <alignment horizontal="left" wrapText="1"/>
      <protection locked="0"/>
    </xf>
    <xf numFmtId="49" fontId="19" fillId="3" borderId="56" xfId="2" applyNumberFormat="1" applyFont="1" applyFill="1" applyBorder="1" applyAlignment="1" applyProtection="1">
      <alignment horizontal="left"/>
      <protection locked="0"/>
    </xf>
    <xf numFmtId="0" fontId="25" fillId="0" borderId="51" xfId="0" applyFont="1" applyBorder="1" applyAlignment="1">
      <alignment horizontal="left" vertical="center" wrapText="1"/>
    </xf>
    <xf numFmtId="0" fontId="13" fillId="3" borderId="57" xfId="0" applyFont="1" applyFill="1" applyBorder="1" applyAlignment="1" applyProtection="1">
      <alignment horizontal="left" wrapText="1"/>
      <protection locked="0"/>
    </xf>
    <xf numFmtId="49" fontId="18" fillId="3" borderId="58" xfId="2" applyNumberFormat="1" applyFont="1" applyFill="1" applyBorder="1" applyAlignment="1" applyProtection="1">
      <alignment horizontal="left"/>
      <protection locked="0"/>
    </xf>
    <xf numFmtId="3" fontId="24" fillId="3" borderId="49" xfId="2" applyNumberFormat="1" applyFont="1" applyFill="1" applyBorder="1" applyAlignment="1" applyProtection="1">
      <alignment horizontal="left" vertical="center" wrapText="1"/>
      <protection locked="0"/>
    </xf>
    <xf numFmtId="0" fontId="28" fillId="3" borderId="53" xfId="0" applyFont="1" applyFill="1" applyBorder="1" applyAlignment="1" applyProtection="1">
      <alignment horizontal="left" wrapText="1"/>
      <protection locked="0"/>
    </xf>
    <xf numFmtId="49" fontId="19" fillId="3" borderId="54" xfId="2" applyNumberFormat="1" applyFont="1" applyFill="1" applyBorder="1" applyAlignment="1" applyProtection="1">
      <alignment horizontal="left"/>
      <protection locked="0"/>
    </xf>
    <xf numFmtId="0" fontId="18" fillId="3" borderId="54" xfId="2" applyFont="1" applyFill="1" applyBorder="1"/>
    <xf numFmtId="0" fontId="19" fillId="3" borderId="56" xfId="2" applyFont="1" applyFill="1" applyBorder="1"/>
    <xf numFmtId="0" fontId="18" fillId="3" borderId="56" xfId="2" applyFont="1" applyFill="1" applyBorder="1"/>
    <xf numFmtId="0" fontId="18" fillId="3" borderId="58" xfId="2" applyFont="1" applyFill="1" applyBorder="1"/>
    <xf numFmtId="0" fontId="26" fillId="3" borderId="49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54" xfId="0" applyFont="1" applyFill="1" applyBorder="1" applyAlignment="1"/>
    <xf numFmtId="0" fontId="26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56" xfId="0" applyFont="1" applyFill="1" applyBorder="1" applyAlignment="1"/>
    <xf numFmtId="0" fontId="29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56" xfId="0" applyFont="1" applyFill="1" applyBorder="1" applyAlignment="1"/>
    <xf numFmtId="0" fontId="26" fillId="3" borderId="51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58" xfId="0" applyFont="1" applyFill="1" applyBorder="1" applyAlignment="1"/>
    <xf numFmtId="0" fontId="12" fillId="3" borderId="55" xfId="0" applyFont="1" applyFill="1" applyBorder="1" applyAlignment="1" applyProtection="1">
      <alignment horizontal="left" wrapText="1"/>
      <protection locked="0"/>
    </xf>
    <xf numFmtId="0" fontId="13" fillId="3" borderId="0" xfId="0" applyFont="1" applyFill="1" applyBorder="1" applyAlignment="1" applyProtection="1">
      <alignment horizontal="left" wrapText="1"/>
      <protection locked="0"/>
    </xf>
    <xf numFmtId="0" fontId="18" fillId="3" borderId="56" xfId="2" applyFont="1" applyFill="1" applyBorder="1" applyAlignment="1" applyProtection="1">
      <alignment horizontal="left" wrapText="1"/>
      <protection locked="0"/>
    </xf>
    <xf numFmtId="0" fontId="12" fillId="3" borderId="0" xfId="0" applyFont="1" applyFill="1" applyBorder="1" applyAlignment="1" applyProtection="1">
      <alignment horizontal="left" wrapText="1"/>
      <protection locked="0"/>
    </xf>
    <xf numFmtId="0" fontId="19" fillId="3" borderId="56" xfId="2" applyFont="1" applyFill="1" applyBorder="1" applyAlignment="1" applyProtection="1">
      <alignment horizontal="left" wrapText="1"/>
      <protection locked="0"/>
    </xf>
    <xf numFmtId="0" fontId="13" fillId="3" borderId="59" xfId="0" applyFont="1" applyFill="1" applyBorder="1" applyAlignment="1" applyProtection="1">
      <alignment horizontal="left" wrapText="1"/>
      <protection locked="0"/>
    </xf>
    <xf numFmtId="0" fontId="18" fillId="3" borderId="58" xfId="2" applyFont="1" applyFill="1" applyBorder="1" applyAlignment="1" applyProtection="1">
      <alignment horizontal="left" wrapText="1"/>
      <protection locked="0"/>
    </xf>
    <xf numFmtId="0" fontId="13" fillId="3" borderId="55" xfId="0" applyNumberFormat="1" applyFont="1" applyFill="1" applyBorder="1" applyAlignment="1" applyProtection="1">
      <alignment horizontal="left" wrapText="1"/>
      <protection locked="0"/>
    </xf>
    <xf numFmtId="0" fontId="18" fillId="3" borderId="56" xfId="2" applyNumberFormat="1" applyFont="1" applyFill="1" applyBorder="1" applyAlignment="1" applyProtection="1">
      <alignment horizontal="left" wrapText="1"/>
      <protection locked="0"/>
    </xf>
    <xf numFmtId="0" fontId="12" fillId="3" borderId="55" xfId="0" applyNumberFormat="1" applyFont="1" applyFill="1" applyBorder="1" applyAlignment="1" applyProtection="1">
      <alignment horizontal="left" wrapText="1"/>
      <protection locked="0"/>
    </xf>
    <xf numFmtId="0" fontId="19" fillId="3" borderId="56" xfId="2" applyNumberFormat="1" applyFont="1" applyFill="1" applyBorder="1" applyAlignment="1" applyProtection="1">
      <alignment horizontal="left" wrapText="1"/>
      <protection locked="0"/>
    </xf>
    <xf numFmtId="0" fontId="13" fillId="3" borderId="57" xfId="0" applyNumberFormat="1" applyFont="1" applyFill="1" applyBorder="1" applyAlignment="1" applyProtection="1">
      <alignment horizontal="left" wrapText="1"/>
      <protection locked="0"/>
    </xf>
    <xf numFmtId="0" fontId="18" fillId="3" borderId="58" xfId="2" applyNumberFormat="1" applyFont="1" applyFill="1" applyBorder="1" applyAlignment="1" applyProtection="1">
      <alignment horizontal="left" wrapText="1"/>
      <protection locked="0"/>
    </xf>
    <xf numFmtId="0" fontId="13" fillId="3" borderId="53" xfId="0" applyNumberFormat="1" applyFont="1" applyFill="1" applyBorder="1" applyAlignment="1" applyProtection="1">
      <alignment horizontal="left" wrapText="1"/>
      <protection locked="0"/>
    </xf>
    <xf numFmtId="0" fontId="18" fillId="3" borderId="54" xfId="2" applyNumberFormat="1" applyFont="1" applyFill="1" applyBorder="1" applyAlignment="1" applyProtection="1">
      <alignment horizontal="left" wrapText="1"/>
      <protection locked="0"/>
    </xf>
    <xf numFmtId="0" fontId="13" fillId="3" borderId="49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1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3" xfId="0" applyFont="1" applyFill="1" applyBorder="1" applyAlignment="1">
      <alignment horizontal="left" vertical="center"/>
    </xf>
    <xf numFmtId="49" fontId="18" fillId="3" borderId="54" xfId="0" applyNumberFormat="1" applyFont="1" applyFill="1" applyBorder="1" applyAlignment="1" applyProtection="1">
      <alignment horizontal="left"/>
      <protection locked="0"/>
    </xf>
    <xf numFmtId="0" fontId="13" fillId="3" borderId="55" xfId="0" applyFont="1" applyFill="1" applyBorder="1" applyAlignment="1">
      <alignment horizontal="left" vertical="center"/>
    </xf>
    <xf numFmtId="49" fontId="18" fillId="3" borderId="56" xfId="0" applyNumberFormat="1" applyFont="1" applyFill="1" applyBorder="1" applyAlignment="1" applyProtection="1">
      <alignment horizontal="left"/>
      <protection locked="0"/>
    </xf>
    <xf numFmtId="0" fontId="12" fillId="3" borderId="55" xfId="0" applyFont="1" applyFill="1" applyBorder="1" applyAlignment="1">
      <alignment horizontal="left" vertical="center"/>
    </xf>
    <xf numFmtId="49" fontId="19" fillId="3" borderId="56" xfId="0" applyNumberFormat="1" applyFont="1" applyFill="1" applyBorder="1" applyAlignment="1" applyProtection="1">
      <alignment horizontal="left"/>
      <protection locked="0"/>
    </xf>
    <xf numFmtId="0" fontId="13" fillId="3" borderId="57" xfId="0" applyFont="1" applyFill="1" applyBorder="1" applyAlignment="1">
      <alignment horizontal="left" vertical="center"/>
    </xf>
    <xf numFmtId="49" fontId="18" fillId="3" borderId="58" xfId="0" applyNumberFormat="1" applyFont="1" applyFill="1" applyBorder="1" applyAlignment="1" applyProtection="1">
      <alignment horizontal="left"/>
      <protection locked="0"/>
    </xf>
    <xf numFmtId="0" fontId="18" fillId="3" borderId="53" xfId="0" applyFont="1" applyFill="1" applyBorder="1" applyAlignment="1" applyProtection="1">
      <alignment horizontal="left" wrapText="1"/>
      <protection locked="0"/>
    </xf>
    <xf numFmtId="0" fontId="18" fillId="3" borderId="54" xfId="2" applyFont="1" applyFill="1" applyBorder="1" applyAlignment="1" applyProtection="1">
      <alignment horizontal="left" wrapText="1"/>
      <protection locked="0"/>
    </xf>
    <xf numFmtId="0" fontId="18" fillId="3" borderId="55" xfId="0" applyFont="1" applyFill="1" applyBorder="1" applyAlignment="1" applyProtection="1">
      <alignment horizontal="left" wrapText="1"/>
      <protection locked="0"/>
    </xf>
    <xf numFmtId="0" fontId="18" fillId="3" borderId="57" xfId="0" applyFont="1" applyFill="1" applyBorder="1" applyAlignment="1" applyProtection="1">
      <alignment horizontal="left" wrapText="1"/>
      <protection locked="0"/>
    </xf>
    <xf numFmtId="0" fontId="25" fillId="0" borderId="49" xfId="0" applyFont="1" applyBorder="1" applyAlignment="1">
      <alignment horizontal="left" vertical="center" wrapText="1"/>
    </xf>
    <xf numFmtId="0" fontId="25" fillId="0" borderId="64" xfId="0" applyFont="1" applyBorder="1" applyAlignment="1">
      <alignment horizontal="left" vertical="center" wrapText="1"/>
    </xf>
    <xf numFmtId="0" fontId="13" fillId="3" borderId="42" xfId="0" applyFont="1" applyFill="1" applyBorder="1" applyAlignment="1" applyProtection="1">
      <alignment horizontal="left" wrapText="1"/>
      <protection locked="0"/>
    </xf>
    <xf numFmtId="0" fontId="18" fillId="3" borderId="65" xfId="2" applyNumberFormat="1" applyFont="1" applyFill="1" applyBorder="1" applyAlignment="1" applyProtection="1">
      <alignment horizontal="left" wrapText="1"/>
      <protection locked="0"/>
    </xf>
    <xf numFmtId="0" fontId="13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4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4" xfId="0" applyNumberFormat="1" applyFont="1" applyFill="1" applyBorder="1" applyAlignment="1" applyProtection="1">
      <alignment horizontal="left" wrapText="1"/>
      <protection locked="0"/>
    </xf>
    <xf numFmtId="0" fontId="18" fillId="3" borderId="56" xfId="0" applyNumberFormat="1" applyFont="1" applyFill="1" applyBorder="1" applyAlignment="1" applyProtection="1">
      <alignment horizontal="left" wrapText="1"/>
      <protection locked="0"/>
    </xf>
    <xf numFmtId="0" fontId="12" fillId="3" borderId="50" xfId="0" applyNumberFormat="1" applyFont="1" applyFill="1" applyBorder="1" applyAlignment="1" applyProtection="1">
      <alignment horizontal="left" wrapText="1"/>
      <protection locked="0"/>
    </xf>
    <xf numFmtId="0" fontId="19" fillId="3" borderId="56" xfId="0" applyNumberFormat="1" applyFont="1" applyFill="1" applyBorder="1" applyAlignment="1" applyProtection="1">
      <alignment horizontal="left" wrapText="1"/>
      <protection locked="0"/>
    </xf>
    <xf numFmtId="0" fontId="18" fillId="3" borderId="58" xfId="0" applyNumberFormat="1" applyFont="1" applyFill="1" applyBorder="1" applyAlignment="1" applyProtection="1">
      <alignment horizontal="left" wrapText="1"/>
      <protection locked="0"/>
    </xf>
    <xf numFmtId="0" fontId="18" fillId="3" borderId="54" xfId="2" applyFont="1" applyFill="1" applyBorder="1" applyAlignment="1">
      <alignment horizontal="left" vertical="center"/>
    </xf>
    <xf numFmtId="0" fontId="18" fillId="3" borderId="56" xfId="2" applyFont="1" applyFill="1" applyBorder="1" applyAlignment="1">
      <alignment horizontal="left" vertical="center"/>
    </xf>
    <xf numFmtId="0" fontId="19" fillId="3" borderId="56" xfId="2" applyFont="1" applyFill="1" applyBorder="1" applyAlignment="1">
      <alignment horizontal="left" vertical="center"/>
    </xf>
    <xf numFmtId="0" fontId="18" fillId="3" borderId="58" xfId="2" applyFont="1" applyFill="1" applyBorder="1" applyAlignment="1">
      <alignment horizontal="left" vertical="center"/>
    </xf>
    <xf numFmtId="0" fontId="12" fillId="3" borderId="50" xfId="0" applyFont="1" applyFill="1" applyBorder="1" applyAlignment="1" applyProtection="1">
      <alignment horizontal="left" vertical="center" wrapText="1"/>
      <protection locked="0"/>
    </xf>
    <xf numFmtId="0" fontId="18" fillId="3" borderId="54" xfId="0" applyFont="1" applyFill="1" applyBorder="1" applyAlignment="1" applyProtection="1">
      <alignment horizontal="left" wrapText="1"/>
      <protection locked="0"/>
    </xf>
    <xf numFmtId="0" fontId="18" fillId="3" borderId="56" xfId="0" applyFont="1" applyFill="1" applyBorder="1" applyAlignment="1" applyProtection="1">
      <alignment horizontal="left" wrapText="1"/>
      <protection locked="0"/>
    </xf>
    <xf numFmtId="0" fontId="19" fillId="3" borderId="56" xfId="0" applyFont="1" applyFill="1" applyBorder="1" applyAlignment="1" applyProtection="1">
      <alignment horizontal="left" wrapText="1"/>
      <protection locked="0"/>
    </xf>
    <xf numFmtId="0" fontId="18" fillId="3" borderId="58" xfId="0" applyFont="1" applyFill="1" applyBorder="1" applyAlignment="1" applyProtection="1">
      <alignment horizontal="left" wrapText="1"/>
      <protection locked="0"/>
    </xf>
    <xf numFmtId="0" fontId="13" fillId="3" borderId="53" xfId="1" applyFont="1" applyFill="1" applyBorder="1" applyAlignment="1" applyProtection="1">
      <alignment horizontal="left" wrapText="1"/>
      <protection locked="0"/>
    </xf>
    <xf numFmtId="0" fontId="13" fillId="3" borderId="55" xfId="1" applyFont="1" applyFill="1" applyBorder="1" applyAlignment="1" applyProtection="1">
      <alignment horizontal="left" wrapText="1"/>
      <protection locked="0"/>
    </xf>
    <xf numFmtId="0" fontId="12" fillId="3" borderId="55" xfId="1" applyFont="1" applyFill="1" applyBorder="1" applyAlignment="1" applyProtection="1">
      <alignment horizontal="left" wrapText="1"/>
      <protection locked="0"/>
    </xf>
    <xf numFmtId="0" fontId="13" fillId="3" borderId="57" xfId="1" applyFont="1" applyFill="1" applyBorder="1" applyAlignment="1" applyProtection="1">
      <alignment horizontal="left" wrapText="1"/>
      <protection locked="0"/>
    </xf>
    <xf numFmtId="0" fontId="18" fillId="3" borderId="54" xfId="2" applyNumberFormat="1" applyFont="1" applyFill="1" applyBorder="1" applyAlignment="1" applyProtection="1">
      <alignment horizontal="left" vertical="center" wrapText="1"/>
      <protection locked="0"/>
    </xf>
    <xf numFmtId="0" fontId="18" fillId="3" borderId="56" xfId="2" applyNumberFormat="1" applyFont="1" applyFill="1" applyBorder="1" applyAlignment="1" applyProtection="1">
      <alignment horizontal="left" vertical="center" wrapText="1"/>
      <protection locked="0"/>
    </xf>
    <xf numFmtId="0" fontId="19" fillId="3" borderId="56" xfId="2" applyNumberFormat="1" applyFont="1" applyFill="1" applyBorder="1" applyAlignment="1" applyProtection="1">
      <alignment horizontal="left" vertical="center" wrapText="1"/>
      <protection locked="0"/>
    </xf>
    <xf numFmtId="0" fontId="18" fillId="3" borderId="58" xfId="2" applyNumberFormat="1" applyFont="1" applyFill="1" applyBorder="1" applyAlignment="1" applyProtection="1">
      <alignment horizontal="left" vertical="center" wrapText="1"/>
      <protection locked="0"/>
    </xf>
    <xf numFmtId="0" fontId="18" fillId="3" borderId="54" xfId="2" applyFont="1" applyFill="1" applyBorder="1" applyAlignment="1" applyProtection="1">
      <alignment horizontal="left" vertical="center" wrapText="1"/>
      <protection locked="0"/>
    </xf>
    <xf numFmtId="0" fontId="18" fillId="3" borderId="56" xfId="2" applyFont="1" applyFill="1" applyBorder="1" applyAlignment="1" applyProtection="1">
      <alignment horizontal="left" vertical="center" wrapText="1"/>
      <protection locked="0"/>
    </xf>
    <xf numFmtId="0" fontId="19" fillId="3" borderId="56" xfId="2" applyFont="1" applyFill="1" applyBorder="1" applyAlignment="1" applyProtection="1">
      <alignment horizontal="left" vertical="center" wrapText="1"/>
      <protection locked="0"/>
    </xf>
    <xf numFmtId="0" fontId="18" fillId="3" borderId="58" xfId="2" applyFont="1" applyFill="1" applyBorder="1" applyAlignment="1" applyProtection="1">
      <alignment horizontal="left" vertical="center" wrapText="1"/>
      <protection locked="0"/>
    </xf>
    <xf numFmtId="0" fontId="18" fillId="3" borderId="54" xfId="2" applyFont="1" applyFill="1" applyBorder="1" applyAlignment="1">
      <alignment horizontal="left" vertical="center" wrapText="1"/>
    </xf>
    <xf numFmtId="0" fontId="18" fillId="3" borderId="56" xfId="2" applyFont="1" applyFill="1" applyBorder="1" applyAlignment="1">
      <alignment horizontal="left" vertical="center" wrapText="1"/>
    </xf>
    <xf numFmtId="0" fontId="19" fillId="3" borderId="56" xfId="2" applyFont="1" applyFill="1" applyBorder="1" applyAlignment="1">
      <alignment horizontal="left" vertical="center" wrapText="1"/>
    </xf>
    <xf numFmtId="0" fontId="18" fillId="3" borderId="58" xfId="2" applyFont="1" applyFill="1" applyBorder="1" applyAlignment="1">
      <alignment horizontal="left" vertical="center" wrapText="1"/>
    </xf>
    <xf numFmtId="3" fontId="24" fillId="0" borderId="49" xfId="2" applyNumberFormat="1" applyFont="1" applyFill="1" applyBorder="1" applyAlignment="1" applyProtection="1">
      <alignment horizontal="left" vertical="center" wrapText="1"/>
      <protection locked="0"/>
    </xf>
    <xf numFmtId="0" fontId="13" fillId="3" borderId="61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60" xfId="2" applyNumberFormat="1" applyFont="1" applyFill="1" applyBorder="1" applyAlignment="1" applyProtection="1">
      <alignment horizontal="left" vertical="center" wrapText="1"/>
      <protection locked="0"/>
    </xf>
    <xf numFmtId="3" fontId="24" fillId="3" borderId="50" xfId="2" applyNumberFormat="1" applyFont="1" applyFill="1" applyBorder="1" applyAlignment="1" applyProtection="1">
      <alignment horizontal="left" vertical="center" wrapText="1"/>
      <protection locked="0"/>
    </xf>
    <xf numFmtId="3" fontId="24" fillId="3" borderId="51" xfId="2" applyNumberFormat="1" applyFont="1" applyFill="1" applyBorder="1" applyAlignment="1" applyProtection="1">
      <alignment horizontal="left" vertical="center" wrapText="1"/>
      <protection locked="0"/>
    </xf>
    <xf numFmtId="3" fontId="24" fillId="0" borderId="50" xfId="2" applyNumberFormat="1" applyFont="1" applyFill="1" applyBorder="1" applyAlignment="1" applyProtection="1">
      <alignment horizontal="left" vertical="center" wrapText="1"/>
      <protection locked="0"/>
    </xf>
    <xf numFmtId="3" fontId="24" fillId="0" borderId="51" xfId="2" applyNumberFormat="1" applyFont="1" applyFill="1" applyBorder="1" applyAlignment="1" applyProtection="1">
      <alignment horizontal="left" vertical="center" wrapText="1"/>
      <protection locked="0"/>
    </xf>
    <xf numFmtId="3" fontId="24" fillId="3" borderId="52" xfId="2" applyNumberFormat="1" applyFont="1" applyFill="1" applyBorder="1" applyAlignment="1" applyProtection="1">
      <alignment horizontal="left" vertical="center" wrapText="1"/>
      <protection locked="0"/>
    </xf>
    <xf numFmtId="0" fontId="26" fillId="3" borderId="49" xfId="0" applyFont="1" applyFill="1" applyBorder="1" applyProtection="1">
      <protection locked="0"/>
    </xf>
    <xf numFmtId="0" fontId="26" fillId="3" borderId="50" xfId="0" applyFont="1" applyFill="1" applyBorder="1" applyProtection="1">
      <protection locked="0"/>
    </xf>
    <xf numFmtId="0" fontId="27" fillId="3" borderId="50" xfId="0" applyFont="1" applyFill="1" applyBorder="1" applyProtection="1">
      <protection locked="0"/>
    </xf>
    <xf numFmtId="0" fontId="26" fillId="3" borderId="51" xfId="0" applyFont="1" applyFill="1" applyBorder="1" applyProtection="1">
      <protection locked="0"/>
    </xf>
    <xf numFmtId="0" fontId="27" fillId="3" borderId="49" xfId="0" applyFont="1" applyFill="1" applyBorder="1" applyAlignment="1" applyProtection="1">
      <alignment wrapText="1"/>
      <protection locked="0"/>
    </xf>
    <xf numFmtId="0" fontId="26" fillId="3" borderId="51" xfId="0" applyFont="1" applyFill="1" applyBorder="1" applyAlignment="1" applyProtection="1">
      <alignment wrapText="1"/>
      <protection locked="0"/>
    </xf>
    <xf numFmtId="0" fontId="26" fillId="3" borderId="49" xfId="0" applyFont="1" applyFill="1" applyBorder="1" applyAlignment="1" applyProtection="1">
      <alignment wrapText="1"/>
      <protection locked="0"/>
    </xf>
    <xf numFmtId="0" fontId="27" fillId="3" borderId="50" xfId="0" applyFont="1" applyFill="1" applyBorder="1" applyAlignment="1" applyProtection="1">
      <alignment wrapText="1"/>
      <protection locked="0"/>
    </xf>
    <xf numFmtId="0" fontId="26" fillId="3" borderId="50" xfId="0" applyFont="1" applyFill="1" applyBorder="1" applyAlignment="1" applyProtection="1">
      <alignment wrapText="1"/>
      <protection locked="0"/>
    </xf>
    <xf numFmtId="0" fontId="26" fillId="3" borderId="49" xfId="0" applyFont="1" applyFill="1" applyBorder="1" applyAlignment="1" applyProtection="1">
      <alignment horizontal="left" wrapText="1"/>
      <protection locked="0"/>
    </xf>
    <xf numFmtId="0" fontId="29" fillId="3" borderId="50" xfId="0" applyFont="1" applyFill="1" applyBorder="1" applyAlignment="1" applyProtection="1">
      <alignment horizontal="left" wrapText="1"/>
      <protection locked="0"/>
    </xf>
    <xf numFmtId="0" fontId="26" fillId="3" borderId="50" xfId="0" applyFont="1" applyFill="1" applyBorder="1" applyAlignment="1" applyProtection="1">
      <alignment horizontal="left" wrapText="1"/>
      <protection locked="0"/>
    </xf>
    <xf numFmtId="0" fontId="26" fillId="3" borderId="51" xfId="0" applyFont="1" applyFill="1" applyBorder="1" applyAlignment="1" applyProtection="1">
      <alignment horizontal="left" wrapText="1"/>
      <protection locked="0"/>
    </xf>
    <xf numFmtId="0" fontId="26" fillId="3" borderId="50" xfId="0" applyNumberFormat="1" applyFont="1" applyFill="1" applyBorder="1" applyAlignment="1" applyProtection="1">
      <alignment horizontal="left" wrapText="1"/>
      <protection locked="0"/>
    </xf>
    <xf numFmtId="0" fontId="29" fillId="3" borderId="50" xfId="0" applyNumberFormat="1" applyFont="1" applyFill="1" applyBorder="1" applyAlignment="1" applyProtection="1">
      <alignment horizontal="left" wrapText="1"/>
      <protection locked="0"/>
    </xf>
    <xf numFmtId="0" fontId="26" fillId="3" borderId="51" xfId="0" applyNumberFormat="1" applyFont="1" applyFill="1" applyBorder="1" applyAlignment="1" applyProtection="1">
      <alignment horizontal="left" wrapText="1"/>
      <protection locked="0"/>
    </xf>
    <xf numFmtId="0" fontId="26" fillId="3" borderId="49" xfId="0" applyNumberFormat="1" applyFont="1" applyFill="1" applyBorder="1" applyAlignment="1" applyProtection="1">
      <alignment horizontal="left" wrapText="1"/>
      <protection locked="0"/>
    </xf>
    <xf numFmtId="0" fontId="27" fillId="3" borderId="50" xfId="0" applyFont="1" applyFill="1" applyBorder="1" applyAlignment="1" applyProtection="1">
      <alignment horizontal="left" wrapText="1"/>
      <protection locked="0"/>
    </xf>
    <xf numFmtId="0" fontId="26" fillId="3" borderId="64" xfId="0" applyFont="1" applyFill="1" applyBorder="1" applyAlignment="1" applyProtection="1">
      <alignment horizontal="left" wrapText="1"/>
      <protection locked="0"/>
    </xf>
    <xf numFmtId="0" fontId="26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49" xfId="0" applyFont="1" applyFill="1" applyBorder="1" applyAlignment="1" applyProtection="1">
      <alignment horizontal="left" vertical="center" wrapText="1"/>
      <protection locked="0"/>
    </xf>
    <xf numFmtId="0" fontId="26" fillId="3" borderId="50" xfId="0" applyFont="1" applyFill="1" applyBorder="1" applyAlignment="1" applyProtection="1">
      <alignment horizontal="left" vertical="center" wrapText="1"/>
      <protection locked="0"/>
    </xf>
    <xf numFmtId="0" fontId="29" fillId="3" borderId="50" xfId="0" applyFont="1" applyFill="1" applyBorder="1" applyAlignment="1" applyProtection="1">
      <alignment horizontal="left" vertical="center" wrapText="1"/>
      <protection locked="0"/>
    </xf>
    <xf numFmtId="0" fontId="26" fillId="3" borderId="51" xfId="0" applyFont="1" applyFill="1" applyBorder="1" applyAlignment="1" applyProtection="1">
      <alignment horizontal="left" vertical="center" wrapText="1"/>
      <protection locked="0"/>
    </xf>
    <xf numFmtId="0" fontId="26" fillId="3" borderId="49" xfId="1" applyFont="1" applyFill="1" applyBorder="1" applyAlignment="1" applyProtection="1">
      <alignment horizontal="left" wrapText="1"/>
      <protection locked="0"/>
    </xf>
    <xf numFmtId="0" fontId="26" fillId="3" borderId="50" xfId="1" applyFont="1" applyFill="1" applyBorder="1" applyAlignment="1" applyProtection="1">
      <alignment horizontal="left" wrapText="1"/>
      <protection locked="0"/>
    </xf>
    <xf numFmtId="0" fontId="29" fillId="3" borderId="50" xfId="1" applyFont="1" applyFill="1" applyBorder="1" applyAlignment="1" applyProtection="1">
      <alignment horizontal="left" wrapText="1"/>
      <protection locked="0"/>
    </xf>
    <xf numFmtId="0" fontId="26" fillId="3" borderId="51" xfId="1" applyFont="1" applyFill="1" applyBorder="1" applyAlignment="1" applyProtection="1">
      <alignment horizontal="left" wrapText="1"/>
      <protection locked="0"/>
    </xf>
    <xf numFmtId="0" fontId="29" fillId="3" borderId="50" xfId="0" applyNumberFormat="1" applyFont="1" applyFill="1" applyBorder="1" applyAlignment="1" applyProtection="1">
      <alignment wrapText="1"/>
      <protection locked="0"/>
    </xf>
    <xf numFmtId="0" fontId="26" fillId="3" borderId="49" xfId="0" applyFont="1" applyFill="1" applyBorder="1" applyAlignment="1">
      <alignment horizontal="left" vertical="center" wrapText="1"/>
    </xf>
    <xf numFmtId="0" fontId="26" fillId="3" borderId="50" xfId="0" applyFont="1" applyFill="1" applyBorder="1" applyAlignment="1">
      <alignment horizontal="left" vertical="center" wrapText="1"/>
    </xf>
    <xf numFmtId="0" fontId="31" fillId="3" borderId="50" xfId="0" applyFont="1" applyFill="1" applyBorder="1" applyAlignment="1">
      <alignment horizontal="left" vertical="center" wrapText="1"/>
    </xf>
    <xf numFmtId="0" fontId="26" fillId="3" borderId="51" xfId="0" applyFont="1" applyFill="1" applyBorder="1" applyAlignment="1">
      <alignment horizontal="left" vertical="center" wrapText="1"/>
    </xf>
    <xf numFmtId="0" fontId="26" fillId="3" borderId="52" xfId="0" applyNumberFormat="1" applyFont="1" applyFill="1" applyBorder="1" applyAlignment="1" applyProtection="1">
      <alignment horizontal="left" vertical="center" wrapText="1"/>
      <protection locked="0"/>
    </xf>
  </cellXfs>
  <cellStyles count="9">
    <cellStyle name="Excel Built-in Normal" xfId="3"/>
    <cellStyle name="Βασικό_Φύλλο1" xfId="4"/>
    <cellStyle name="Κανονικό" xfId="0" builtinId="0"/>
    <cellStyle name="Κανονικό 2" xfId="1"/>
    <cellStyle name="Κανονικό 3" xfId="5"/>
    <cellStyle name="Κανονικό 3 2" xfId="6"/>
    <cellStyle name="Υπερ-σύνδεση" xfId="2" builtinId="8"/>
    <cellStyle name="Υπερ-σύνδεση 2" xfId="8"/>
    <cellStyle name="Υπερ-σύνδεση 3" xfId="7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il@4lyk-kalam.thess.sch.gr" TargetMode="External"/><Relationship Id="rId21" Type="http://schemas.openxmlformats.org/officeDocument/2006/relationships/hyperlink" Target="mailto:mail@3lyk-mytil.les.sch.gr" TargetMode="External"/><Relationship Id="rId42" Type="http://schemas.openxmlformats.org/officeDocument/2006/relationships/hyperlink" Target="mailto:mail@2lyk-prevez.pre.sch.gr" TargetMode="External"/><Relationship Id="rId63" Type="http://schemas.openxmlformats.org/officeDocument/2006/relationships/hyperlink" Target="mailto:mail@2lyk-irakl.ira.sch.gr" TargetMode="External"/><Relationship Id="rId84" Type="http://schemas.openxmlformats.org/officeDocument/2006/relationships/hyperlink" Target="mailto:1epal-athin@sch.gr" TargetMode="External"/><Relationship Id="rId138" Type="http://schemas.openxmlformats.org/officeDocument/2006/relationships/hyperlink" Target="mailto:mail@1lyk-evosm.thess.sch.gr" TargetMode="External"/><Relationship Id="rId159" Type="http://schemas.openxmlformats.org/officeDocument/2006/relationships/hyperlink" Target="mailto:mail@1lyk-ko.dod.sch.gr" TargetMode="External"/><Relationship Id="rId170" Type="http://schemas.openxmlformats.org/officeDocument/2006/relationships/hyperlink" Target="mailto:mail@1lyk-chiou.chi.sch.gr" TargetMode="External"/><Relationship Id="rId107" Type="http://schemas.openxmlformats.org/officeDocument/2006/relationships/hyperlink" Target="mailto:mail@4lyk-kalam.thess.sch.gr" TargetMode="External"/><Relationship Id="rId11" Type="http://schemas.openxmlformats.org/officeDocument/2006/relationships/hyperlink" Target="mailto:mail@lyk-peir-zanneio.att.sch.gr" TargetMode="External"/><Relationship Id="rId32" Type="http://schemas.openxmlformats.org/officeDocument/2006/relationships/hyperlink" Target="mailto:mail@3lyk-patras.ach.sch.gr" TargetMode="External"/><Relationship Id="rId53" Type="http://schemas.openxmlformats.org/officeDocument/2006/relationships/hyperlink" Target="mailto:mail@1lyk-chalk.eyv.sch.gr" TargetMode="External"/><Relationship Id="rId74" Type="http://schemas.openxmlformats.org/officeDocument/2006/relationships/hyperlink" Target="mailto:mail@1yk-alexandr.evr.sch.gr" TargetMode="External"/><Relationship Id="rId128" Type="http://schemas.openxmlformats.org/officeDocument/2006/relationships/hyperlink" Target="mailto:mail@1lyk-kastor.kas.sch.gr" TargetMode="External"/><Relationship Id="rId149" Type="http://schemas.openxmlformats.org/officeDocument/2006/relationships/hyperlink" Target="mailto:mail@11lyk-thess.thess.sch.gr" TargetMode="External"/><Relationship Id="rId5" Type="http://schemas.openxmlformats.org/officeDocument/2006/relationships/hyperlink" Target="mailto:mail@1lyk-kerkyr.ker.sch.gr" TargetMode="External"/><Relationship Id="rId95" Type="http://schemas.openxmlformats.org/officeDocument/2006/relationships/hyperlink" Target="mailto:mail@1lyk-kalam.mes.sch.gr" TargetMode="External"/><Relationship Id="rId160" Type="http://schemas.openxmlformats.org/officeDocument/2006/relationships/hyperlink" Target="mailto:mail@1lyk-ko.dod.sch.gr" TargetMode="External"/><Relationship Id="rId22" Type="http://schemas.openxmlformats.org/officeDocument/2006/relationships/hyperlink" Target="mailto:mail@3lyk-mytil.les.sch.gr" TargetMode="External"/><Relationship Id="rId43" Type="http://schemas.openxmlformats.org/officeDocument/2006/relationships/hyperlink" Target="mailto:mail@2lyk-prevez.pre.sch.gr" TargetMode="External"/><Relationship Id="rId64" Type="http://schemas.openxmlformats.org/officeDocument/2006/relationships/hyperlink" Target="mailto:mail@2lyk-irakl.ira.sch.gr" TargetMode="External"/><Relationship Id="rId118" Type="http://schemas.openxmlformats.org/officeDocument/2006/relationships/hyperlink" Target="mailto:mail@4lyk-kalam.thess.sch.gr" TargetMode="External"/><Relationship Id="rId139" Type="http://schemas.openxmlformats.org/officeDocument/2006/relationships/hyperlink" Target="mailto:mail@1lyk-evosm.thess.sch.gr" TargetMode="External"/><Relationship Id="rId85" Type="http://schemas.openxmlformats.org/officeDocument/2006/relationships/hyperlink" Target="mailto:1epal-athin@sch.gr" TargetMode="External"/><Relationship Id="rId150" Type="http://schemas.openxmlformats.org/officeDocument/2006/relationships/hyperlink" Target="mailto:mail@15lyk-thess.thess.sch.gr" TargetMode="External"/><Relationship Id="rId171" Type="http://schemas.openxmlformats.org/officeDocument/2006/relationships/hyperlink" Target="mailto:mail@1lyk-chiou.chi.sch.gr" TargetMode="External"/><Relationship Id="rId12" Type="http://schemas.openxmlformats.org/officeDocument/2006/relationships/hyperlink" Target="mailto:mail@lyk-peir-zanneio.att.sch.gr" TargetMode="External"/><Relationship Id="rId33" Type="http://schemas.openxmlformats.org/officeDocument/2006/relationships/hyperlink" Target="mailto:mail@3lyk-patras.ach.sch.gr" TargetMode="External"/><Relationship Id="rId108" Type="http://schemas.openxmlformats.org/officeDocument/2006/relationships/hyperlink" Target="mailto:mail@11lyk-thess.thess.sch.gr" TargetMode="External"/><Relationship Id="rId129" Type="http://schemas.openxmlformats.org/officeDocument/2006/relationships/hyperlink" Target="mailto:mail@4lyk-kater.pie.sch.gr" TargetMode="External"/><Relationship Id="rId54" Type="http://schemas.openxmlformats.org/officeDocument/2006/relationships/hyperlink" Target="mailto:mail@1lyk-chalk.eyv.sch.gr" TargetMode="External"/><Relationship Id="rId75" Type="http://schemas.openxmlformats.org/officeDocument/2006/relationships/hyperlink" Target="mailto:mail@1yk-alexandr.evr.sch.gr" TargetMode="External"/><Relationship Id="rId96" Type="http://schemas.openxmlformats.org/officeDocument/2006/relationships/hyperlink" Target="mailto:mail@1lyk-kalam.mes.sch.gr" TargetMode="External"/><Relationship Id="rId140" Type="http://schemas.openxmlformats.org/officeDocument/2006/relationships/hyperlink" Target="mailto:mail@1lyk-evosm.thess.sch.gr" TargetMode="External"/><Relationship Id="rId161" Type="http://schemas.openxmlformats.org/officeDocument/2006/relationships/hyperlink" Target="mailto:mail@1lyk-kalymn.dod.sch.gr" TargetMode="External"/><Relationship Id="rId6" Type="http://schemas.openxmlformats.org/officeDocument/2006/relationships/hyperlink" Target="mailto:mail@1lyk-kerkyr.ker.sch.gr" TargetMode="External"/><Relationship Id="rId23" Type="http://schemas.openxmlformats.org/officeDocument/2006/relationships/hyperlink" Target="mailto:mail@3lyk-mytil.les.sch.gr" TargetMode="External"/><Relationship Id="rId28" Type="http://schemas.openxmlformats.org/officeDocument/2006/relationships/hyperlink" Target="mailto:mail@3lyk-patras.ach.sch.gr" TargetMode="External"/><Relationship Id="rId49" Type="http://schemas.openxmlformats.org/officeDocument/2006/relationships/hyperlink" Target="mailto:mail@lyk-el-venizel.chan.sch.gr" TargetMode="External"/><Relationship Id="rId114" Type="http://schemas.openxmlformats.org/officeDocument/2006/relationships/hyperlink" Target="mailto:mail@4lyk-kalam.thess.sch.gr" TargetMode="External"/><Relationship Id="rId119" Type="http://schemas.openxmlformats.org/officeDocument/2006/relationships/hyperlink" Target="mailto:mail@4lyk-kalam.thess.sch.gr" TargetMode="External"/><Relationship Id="rId44" Type="http://schemas.openxmlformats.org/officeDocument/2006/relationships/hyperlink" Target="mailto:mail@2lyk-prevez.pre.sch.gr" TargetMode="External"/><Relationship Id="rId60" Type="http://schemas.openxmlformats.org/officeDocument/2006/relationships/hyperlink" Target="mailto:mail@2lyk-irakl.ira.sch.gr" TargetMode="External"/><Relationship Id="rId65" Type="http://schemas.openxmlformats.org/officeDocument/2006/relationships/hyperlink" Target="mailto:mail@11lyk-irakl.ira.sch.gr" TargetMode="External"/><Relationship Id="rId81" Type="http://schemas.openxmlformats.org/officeDocument/2006/relationships/hyperlink" Target="mailto:mail@2lyk-galats.att.sch.gr" TargetMode="External"/><Relationship Id="rId86" Type="http://schemas.openxmlformats.org/officeDocument/2006/relationships/hyperlink" Target="mailto:mail@59lyk-athin.att.sch.gr" TargetMode="External"/><Relationship Id="rId130" Type="http://schemas.openxmlformats.org/officeDocument/2006/relationships/hyperlink" Target="mailto:mail@4lyk-kater.pie.sch.gr" TargetMode="External"/><Relationship Id="rId135" Type="http://schemas.openxmlformats.org/officeDocument/2006/relationships/hyperlink" Target="mailto:mail@1lyk-edess.pel.sch.gr" TargetMode="External"/><Relationship Id="rId151" Type="http://schemas.openxmlformats.org/officeDocument/2006/relationships/hyperlink" Target="mailto:mail@15lyk-thess.thess.sch.gr" TargetMode="External"/><Relationship Id="rId156" Type="http://schemas.openxmlformats.org/officeDocument/2006/relationships/hyperlink" Target="mailto:mail@1lyk-kalymn.dod.sch.gr" TargetMode="External"/><Relationship Id="rId177" Type="http://schemas.openxmlformats.org/officeDocument/2006/relationships/hyperlink" Target="mailto:mail@1lyk-tripol.ark.sch.gr" TargetMode="External"/><Relationship Id="rId172" Type="http://schemas.openxmlformats.org/officeDocument/2006/relationships/hyperlink" Target="mailto:mail@1lyk-chiou.chi.sch.gr" TargetMode="External"/><Relationship Id="rId13" Type="http://schemas.openxmlformats.org/officeDocument/2006/relationships/hyperlink" Target="mailto:mail@lyk-peir-zanneio.att.sch.gr" TargetMode="External"/><Relationship Id="rId18" Type="http://schemas.openxmlformats.org/officeDocument/2006/relationships/hyperlink" Target="mailto:mail@1lyk-volou.mag.sch.gr" TargetMode="External"/><Relationship Id="rId39" Type="http://schemas.openxmlformats.org/officeDocument/2006/relationships/hyperlink" Target="mailto:mail@1lyk-kastor.kas.sch.gr" TargetMode="External"/><Relationship Id="rId109" Type="http://schemas.openxmlformats.org/officeDocument/2006/relationships/hyperlink" Target="mailto:mail@15lyk-thess.thess.sch.gr" TargetMode="External"/><Relationship Id="rId34" Type="http://schemas.openxmlformats.org/officeDocument/2006/relationships/hyperlink" Target="mailto:mail@1lyk-kozan.koz.sch.gr" TargetMode="External"/><Relationship Id="rId50" Type="http://schemas.openxmlformats.org/officeDocument/2006/relationships/hyperlink" Target="mailto:mail@1lyk-chalk.eyv.sch.gr" TargetMode="External"/><Relationship Id="rId55" Type="http://schemas.openxmlformats.org/officeDocument/2006/relationships/hyperlink" Target="mailto:mail@1lyk-chalk.eyv.sch.gr" TargetMode="External"/><Relationship Id="rId76" Type="http://schemas.openxmlformats.org/officeDocument/2006/relationships/hyperlink" Target="mailto:mail@1yk-alexandr.evr.sch.gr" TargetMode="External"/><Relationship Id="rId97" Type="http://schemas.openxmlformats.org/officeDocument/2006/relationships/hyperlink" Target="mailto:mail@1lyk-komot.rod.sch.gr" TargetMode="External"/><Relationship Id="rId104" Type="http://schemas.openxmlformats.org/officeDocument/2006/relationships/hyperlink" Target="mailto:mail@6lyk-kaval.kav.sch.gr" TargetMode="External"/><Relationship Id="rId120" Type="http://schemas.openxmlformats.org/officeDocument/2006/relationships/hyperlink" Target="mailto:mail@4lyk-kalam.thess.sch.gr" TargetMode="External"/><Relationship Id="rId125" Type="http://schemas.openxmlformats.org/officeDocument/2006/relationships/hyperlink" Target="mailto:mail@1lyk-kastor.kas.sch.gr" TargetMode="External"/><Relationship Id="rId141" Type="http://schemas.openxmlformats.org/officeDocument/2006/relationships/hyperlink" Target="mailto:mail@1lyk-evosm.thess.sch.gr" TargetMode="External"/><Relationship Id="rId146" Type="http://schemas.openxmlformats.org/officeDocument/2006/relationships/hyperlink" Target="mailto:mail@11lyk-thess.thess.sch.gr" TargetMode="External"/><Relationship Id="rId167" Type="http://schemas.openxmlformats.org/officeDocument/2006/relationships/hyperlink" Target="mailto:mail@2lyk-gerak.att.sch.gr" TargetMode="External"/><Relationship Id="rId7" Type="http://schemas.openxmlformats.org/officeDocument/2006/relationships/hyperlink" Target="mailto:mail@1lyk-kerkyr.ker.sch.gr" TargetMode="External"/><Relationship Id="rId71" Type="http://schemas.openxmlformats.org/officeDocument/2006/relationships/hyperlink" Target="mailto:mail@1lyk-komot.rod.sch.gr" TargetMode="External"/><Relationship Id="rId92" Type="http://schemas.openxmlformats.org/officeDocument/2006/relationships/hyperlink" Target="mailto:mail@1lyk-kalam.mes.sch.gr" TargetMode="External"/><Relationship Id="rId162" Type="http://schemas.openxmlformats.org/officeDocument/2006/relationships/hyperlink" Target="mailto:mail@1lyk-kalymn.dod.sch.gr" TargetMode="External"/><Relationship Id="rId2" Type="http://schemas.openxmlformats.org/officeDocument/2006/relationships/hyperlink" Target="mailto:mail@lyk-peir-zanneio.att.sch.gr" TargetMode="External"/><Relationship Id="rId29" Type="http://schemas.openxmlformats.org/officeDocument/2006/relationships/hyperlink" Target="mailto:mail@3lyk-patras.ach.sch.gr" TargetMode="External"/><Relationship Id="rId24" Type="http://schemas.openxmlformats.org/officeDocument/2006/relationships/hyperlink" Target="mailto:mail@3lyk-mytil.les.sch.gr" TargetMode="External"/><Relationship Id="rId40" Type="http://schemas.openxmlformats.org/officeDocument/2006/relationships/hyperlink" Target="mailto:mail@2lyk-prevez.pre.sch.gr" TargetMode="External"/><Relationship Id="rId45" Type="http://schemas.openxmlformats.org/officeDocument/2006/relationships/hyperlink" Target="mailto:mail@lyk-el-venizel.chan.sch.gr" TargetMode="External"/><Relationship Id="rId66" Type="http://schemas.openxmlformats.org/officeDocument/2006/relationships/hyperlink" Target="mailto:mail@11lyk-irakl.ira.sch.gr" TargetMode="External"/><Relationship Id="rId87" Type="http://schemas.openxmlformats.org/officeDocument/2006/relationships/hyperlink" Target="mailto:mail@2lyk-galats.att.sch.gr" TargetMode="External"/><Relationship Id="rId110" Type="http://schemas.openxmlformats.org/officeDocument/2006/relationships/hyperlink" Target="mailto:mail@1lyk-stavroup.thess.sch.gr" TargetMode="External"/><Relationship Id="rId115" Type="http://schemas.openxmlformats.org/officeDocument/2006/relationships/hyperlink" Target="mailto:mail@4lyk-kalam.thess.sch.gr" TargetMode="External"/><Relationship Id="rId131" Type="http://schemas.openxmlformats.org/officeDocument/2006/relationships/hyperlink" Target="mailto:mail@4lyk-kater.pie.sch.gr" TargetMode="External"/><Relationship Id="rId136" Type="http://schemas.openxmlformats.org/officeDocument/2006/relationships/hyperlink" Target="mailto:mail@1lyk-edess.pel.sch.gr" TargetMode="External"/><Relationship Id="rId157" Type="http://schemas.openxmlformats.org/officeDocument/2006/relationships/hyperlink" Target="mailto:mail@1lyk-ko.dod.sch.gr" TargetMode="External"/><Relationship Id="rId178" Type="http://schemas.openxmlformats.org/officeDocument/2006/relationships/hyperlink" Target="mailto:mail@1lyk-tripol.ark.sch.gr" TargetMode="External"/><Relationship Id="rId61" Type="http://schemas.openxmlformats.org/officeDocument/2006/relationships/hyperlink" Target="mailto:mail@11lyk-irakl.ira.sch.gr" TargetMode="External"/><Relationship Id="rId82" Type="http://schemas.openxmlformats.org/officeDocument/2006/relationships/hyperlink" Target="mailto:mail@2lyk-n-filad.att.sch.gr" TargetMode="External"/><Relationship Id="rId152" Type="http://schemas.openxmlformats.org/officeDocument/2006/relationships/hyperlink" Target="mailto:mail@15lyk-thess.thess.sch.gr" TargetMode="External"/><Relationship Id="rId173" Type="http://schemas.openxmlformats.org/officeDocument/2006/relationships/hyperlink" Target="mailto:mail@1lyk-chiou.chi.sch.gr" TargetMode="External"/><Relationship Id="rId19" Type="http://schemas.openxmlformats.org/officeDocument/2006/relationships/hyperlink" Target="mailto:mail@1lyk-volou.mag.sch.gr" TargetMode="External"/><Relationship Id="rId14" Type="http://schemas.openxmlformats.org/officeDocument/2006/relationships/hyperlink" Target="mailto:mail@gym-ralleion.att.sch.gr" TargetMode="External"/><Relationship Id="rId30" Type="http://schemas.openxmlformats.org/officeDocument/2006/relationships/hyperlink" Target="mailto:mail@3lyk-patras.ach.sch.gr" TargetMode="External"/><Relationship Id="rId35" Type="http://schemas.openxmlformats.org/officeDocument/2006/relationships/hyperlink" Target="mailto:Mail@1lyk-kozan.koz.sch.gr" TargetMode="External"/><Relationship Id="rId56" Type="http://schemas.openxmlformats.org/officeDocument/2006/relationships/hyperlink" Target="mailto:mail@1lyk-chalk.eyv.sch.gr" TargetMode="External"/><Relationship Id="rId77" Type="http://schemas.openxmlformats.org/officeDocument/2006/relationships/hyperlink" Target="mailto:mail@1yk-alexandr.evr.sch.gr" TargetMode="External"/><Relationship Id="rId100" Type="http://schemas.openxmlformats.org/officeDocument/2006/relationships/hyperlink" Target="mailto:mail@1lyk-komot.rod.sch.gr" TargetMode="External"/><Relationship Id="rId105" Type="http://schemas.openxmlformats.org/officeDocument/2006/relationships/hyperlink" Target="mailto:mail@1lyk-komot.rod.sch.gr" TargetMode="External"/><Relationship Id="rId126" Type="http://schemas.openxmlformats.org/officeDocument/2006/relationships/hyperlink" Target="mailto:mail@1lyk-kastor.kas.sch.gr" TargetMode="External"/><Relationship Id="rId147" Type="http://schemas.openxmlformats.org/officeDocument/2006/relationships/hyperlink" Target="mailto:mail@11lyk-thess.thess.sch.gr" TargetMode="External"/><Relationship Id="rId168" Type="http://schemas.openxmlformats.org/officeDocument/2006/relationships/hyperlink" Target="mailto:mail@2lyk-gerak.att.sch.gr" TargetMode="External"/><Relationship Id="rId8" Type="http://schemas.openxmlformats.org/officeDocument/2006/relationships/hyperlink" Target="mailto:mail@1lyk-kerkyr.ker.sch.gr" TargetMode="External"/><Relationship Id="rId51" Type="http://schemas.openxmlformats.org/officeDocument/2006/relationships/hyperlink" Target="mailto:mail@1lyk-chalk.eyv.sch.gr" TargetMode="External"/><Relationship Id="rId72" Type="http://schemas.openxmlformats.org/officeDocument/2006/relationships/hyperlink" Target="mailto:mail@1lyk-komot.rod.sch.gr" TargetMode="External"/><Relationship Id="rId93" Type="http://schemas.openxmlformats.org/officeDocument/2006/relationships/hyperlink" Target="mailto:mail@1lyk-kalam.mes.sch.gr" TargetMode="External"/><Relationship Id="rId98" Type="http://schemas.openxmlformats.org/officeDocument/2006/relationships/hyperlink" Target="mailto:mail@1lyk-komot.rod.sch.gr" TargetMode="External"/><Relationship Id="rId121" Type="http://schemas.openxmlformats.org/officeDocument/2006/relationships/hyperlink" Target="mailto:mail@4lyk-kalam.thess.sch.gr" TargetMode="External"/><Relationship Id="rId142" Type="http://schemas.openxmlformats.org/officeDocument/2006/relationships/hyperlink" Target="mailto:mail@1lyk-stavroup.thess.sch.gr" TargetMode="External"/><Relationship Id="rId163" Type="http://schemas.openxmlformats.org/officeDocument/2006/relationships/hyperlink" Target="mailto:mail@1lyk-kalymn.dod.sch.gr" TargetMode="External"/><Relationship Id="rId3" Type="http://schemas.openxmlformats.org/officeDocument/2006/relationships/hyperlink" Target="mailto:mail@1lyk-kerkyr.ker.sch.gr" TargetMode="External"/><Relationship Id="rId25" Type="http://schemas.openxmlformats.org/officeDocument/2006/relationships/hyperlink" Target="mailto:mail@3lyk-mytil.les.sch.gr" TargetMode="External"/><Relationship Id="rId46" Type="http://schemas.openxmlformats.org/officeDocument/2006/relationships/hyperlink" Target="mailto:mail@lyk-el-venizel.chan.sch.gr" TargetMode="External"/><Relationship Id="rId67" Type="http://schemas.openxmlformats.org/officeDocument/2006/relationships/hyperlink" Target="mailto:mail@11lyk-irakl.ira.sch.gr" TargetMode="External"/><Relationship Id="rId116" Type="http://schemas.openxmlformats.org/officeDocument/2006/relationships/hyperlink" Target="mailto:mail@4lyk-kalam.thess.sch.gr" TargetMode="External"/><Relationship Id="rId137" Type="http://schemas.openxmlformats.org/officeDocument/2006/relationships/hyperlink" Target="mailto:mail@1lyk-evosm.thess.sch.gr" TargetMode="External"/><Relationship Id="rId158" Type="http://schemas.openxmlformats.org/officeDocument/2006/relationships/hyperlink" Target="mailto:mail@1lyk-ko.dod.sch.gr" TargetMode="External"/><Relationship Id="rId20" Type="http://schemas.openxmlformats.org/officeDocument/2006/relationships/hyperlink" Target="mailto:mail@3lyk-mytil.les.sch.gr" TargetMode="External"/><Relationship Id="rId41" Type="http://schemas.openxmlformats.org/officeDocument/2006/relationships/hyperlink" Target="mailto:mail@2lyk-prevez.pre.sch.gr" TargetMode="External"/><Relationship Id="rId62" Type="http://schemas.openxmlformats.org/officeDocument/2006/relationships/hyperlink" Target="mailto:mail@2lyk-irakl.ira.sch.gr" TargetMode="External"/><Relationship Id="rId83" Type="http://schemas.openxmlformats.org/officeDocument/2006/relationships/hyperlink" Target="mailto:mail@8lyk-athin.att.sch.gr" TargetMode="External"/><Relationship Id="rId88" Type="http://schemas.openxmlformats.org/officeDocument/2006/relationships/hyperlink" Target="mailto:mail@2lyk-galats.att.sch.gr" TargetMode="External"/><Relationship Id="rId111" Type="http://schemas.openxmlformats.org/officeDocument/2006/relationships/hyperlink" Target="mailto:mail@1lyk-evosm.thess.sch.gr" TargetMode="External"/><Relationship Id="rId132" Type="http://schemas.openxmlformats.org/officeDocument/2006/relationships/hyperlink" Target="mailto:mail@4lyk-kater.pie.sch.gr" TargetMode="External"/><Relationship Id="rId153" Type="http://schemas.openxmlformats.org/officeDocument/2006/relationships/hyperlink" Target="mailto:mail@15lyk-thess.thess.sch.gr" TargetMode="External"/><Relationship Id="rId174" Type="http://schemas.openxmlformats.org/officeDocument/2006/relationships/hyperlink" Target="mailto:mail@1lyk-chiou.chi.sch.gr" TargetMode="External"/><Relationship Id="rId179" Type="http://schemas.openxmlformats.org/officeDocument/2006/relationships/hyperlink" Target="mailto:mail@1lyk-tripol.ark.sch.gr" TargetMode="External"/><Relationship Id="rId15" Type="http://schemas.openxmlformats.org/officeDocument/2006/relationships/hyperlink" Target="mailto:mail@gym-ralleion.att.sch.gr" TargetMode="External"/><Relationship Id="rId36" Type="http://schemas.openxmlformats.org/officeDocument/2006/relationships/hyperlink" Target="mailto:Mail@1lyk-kozan.koz.sch.gr" TargetMode="External"/><Relationship Id="rId57" Type="http://schemas.openxmlformats.org/officeDocument/2006/relationships/hyperlink" Target="mailto:mail@1lyk-chalk.eyv.sch.gr" TargetMode="External"/><Relationship Id="rId106" Type="http://schemas.openxmlformats.org/officeDocument/2006/relationships/hyperlink" Target="mailto:mail@6lyk-kaval.kav.sch.gr" TargetMode="External"/><Relationship Id="rId127" Type="http://schemas.openxmlformats.org/officeDocument/2006/relationships/hyperlink" Target="mailto:mail@1lyk-kastor.kas.sch.gr" TargetMode="External"/><Relationship Id="rId10" Type="http://schemas.openxmlformats.org/officeDocument/2006/relationships/hyperlink" Target="mailto:mail@lyk-peir-zanneio.att.sch.gr" TargetMode="External"/><Relationship Id="rId31" Type="http://schemas.openxmlformats.org/officeDocument/2006/relationships/hyperlink" Target="mailto:mail@3lyk-patras.ach.sch.gr" TargetMode="External"/><Relationship Id="rId52" Type="http://schemas.openxmlformats.org/officeDocument/2006/relationships/hyperlink" Target="mailto:mail@1lyk-chalk.eyv.sch.gr" TargetMode="External"/><Relationship Id="rId73" Type="http://schemas.openxmlformats.org/officeDocument/2006/relationships/hyperlink" Target="mailto:mail@1yk-alexandr.evr.sch.gr" TargetMode="External"/><Relationship Id="rId78" Type="http://schemas.openxmlformats.org/officeDocument/2006/relationships/hyperlink" Target="mailto:mail@59lyk-athin.att.sch.gr" TargetMode="External"/><Relationship Id="rId94" Type="http://schemas.openxmlformats.org/officeDocument/2006/relationships/hyperlink" Target="mailto:mail@1lyk-kalam.mes.sch.gr" TargetMode="External"/><Relationship Id="rId99" Type="http://schemas.openxmlformats.org/officeDocument/2006/relationships/hyperlink" Target="mailto:mail@1lyk-komot.rod.sch.gr" TargetMode="External"/><Relationship Id="rId101" Type="http://schemas.openxmlformats.org/officeDocument/2006/relationships/hyperlink" Target="mailto:mail@6lyk-kaval.kav.sch.gr" TargetMode="External"/><Relationship Id="rId122" Type="http://schemas.openxmlformats.org/officeDocument/2006/relationships/hyperlink" Target="mailto:mail@4lyk-kalam.thess.sch.gr" TargetMode="External"/><Relationship Id="rId143" Type="http://schemas.openxmlformats.org/officeDocument/2006/relationships/hyperlink" Target="mailto:mail@1lyk-stavroup.thess.sch.gr" TargetMode="External"/><Relationship Id="rId148" Type="http://schemas.openxmlformats.org/officeDocument/2006/relationships/hyperlink" Target="mailto:mail@11lyk-thess.thess.sch.gr" TargetMode="External"/><Relationship Id="rId164" Type="http://schemas.openxmlformats.org/officeDocument/2006/relationships/hyperlink" Target="mailto:mail@1lyk-kalymn.dod.sch.gr" TargetMode="External"/><Relationship Id="rId169" Type="http://schemas.openxmlformats.org/officeDocument/2006/relationships/hyperlink" Target="mailto:mail@2lyk-gerak.att.sch.gr" TargetMode="External"/><Relationship Id="rId4" Type="http://schemas.openxmlformats.org/officeDocument/2006/relationships/hyperlink" Target="mailto:mail@1lyk-volou.mag.sch.gr" TargetMode="External"/><Relationship Id="rId9" Type="http://schemas.openxmlformats.org/officeDocument/2006/relationships/hyperlink" Target="mailto:mail@lyk-peir-zanneio.att.sch.gr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mailto:mail@3lyk-patras.ach.sch.gr" TargetMode="External"/><Relationship Id="rId47" Type="http://schemas.openxmlformats.org/officeDocument/2006/relationships/hyperlink" Target="mailto:mail@lyk-el-venizel.chan.sch.gr" TargetMode="External"/><Relationship Id="rId68" Type="http://schemas.openxmlformats.org/officeDocument/2006/relationships/hyperlink" Target="mailto:mail@11lyk-irakl.ira.sch.gr" TargetMode="External"/><Relationship Id="rId89" Type="http://schemas.openxmlformats.org/officeDocument/2006/relationships/hyperlink" Target="mailto:mail@2lyk-n-filad.att.sch.gr" TargetMode="External"/><Relationship Id="rId112" Type="http://schemas.openxmlformats.org/officeDocument/2006/relationships/hyperlink" Target="mailto:mail@4lyk-kater.pie.sch.gr" TargetMode="External"/><Relationship Id="rId133" Type="http://schemas.openxmlformats.org/officeDocument/2006/relationships/hyperlink" Target="mailto:mail@1lyk-edess.pel.sch.gr" TargetMode="External"/><Relationship Id="rId154" Type="http://schemas.openxmlformats.org/officeDocument/2006/relationships/hyperlink" Target="mailto:mail@15lyk-thess.thess.sch.gr" TargetMode="External"/><Relationship Id="rId175" Type="http://schemas.openxmlformats.org/officeDocument/2006/relationships/hyperlink" Target="mailto:mail@1lyk-tripol.ark.sch.gr" TargetMode="External"/><Relationship Id="rId16" Type="http://schemas.openxmlformats.org/officeDocument/2006/relationships/hyperlink" Target="mailto:mail@gym-ralleion.att.sch.gr" TargetMode="External"/><Relationship Id="rId37" Type="http://schemas.openxmlformats.org/officeDocument/2006/relationships/hyperlink" Target="mailto:Mail@1lyk-kozan.koz.sch.gr" TargetMode="External"/><Relationship Id="rId58" Type="http://schemas.openxmlformats.org/officeDocument/2006/relationships/hyperlink" Target="mailto:mail@1lyk-chalk.eyv.sch.gr" TargetMode="External"/><Relationship Id="rId79" Type="http://schemas.openxmlformats.org/officeDocument/2006/relationships/hyperlink" Target="mailto:mail@8lyk-athin.att.sch.gr" TargetMode="External"/><Relationship Id="rId102" Type="http://schemas.openxmlformats.org/officeDocument/2006/relationships/hyperlink" Target="mailto:mail@6lyk-kaval.kav.sch.gr" TargetMode="External"/><Relationship Id="rId123" Type="http://schemas.openxmlformats.org/officeDocument/2006/relationships/hyperlink" Target="mailto:mail@4lyk-kalam.thess.sch.gr" TargetMode="External"/><Relationship Id="rId144" Type="http://schemas.openxmlformats.org/officeDocument/2006/relationships/hyperlink" Target="mailto:mail@1lyk-stavroup.thess.sch.gr" TargetMode="External"/><Relationship Id="rId90" Type="http://schemas.openxmlformats.org/officeDocument/2006/relationships/hyperlink" Target="mailto:mail@2lyk-n-filad.att.sch.gr" TargetMode="External"/><Relationship Id="rId165" Type="http://schemas.openxmlformats.org/officeDocument/2006/relationships/hyperlink" Target="mailto:mail@2lyk-gerak.att.sch.gr" TargetMode="External"/><Relationship Id="rId27" Type="http://schemas.openxmlformats.org/officeDocument/2006/relationships/hyperlink" Target="mailto:mail@3lyk-patras.ach.sch.gr" TargetMode="External"/><Relationship Id="rId48" Type="http://schemas.openxmlformats.org/officeDocument/2006/relationships/hyperlink" Target="mailto:mail@lyk-el-venizel.chan.sch.gr" TargetMode="External"/><Relationship Id="rId69" Type="http://schemas.openxmlformats.org/officeDocument/2006/relationships/hyperlink" Target="mailto:mail@11lyk-irakl.ira.sch.gr" TargetMode="External"/><Relationship Id="rId113" Type="http://schemas.openxmlformats.org/officeDocument/2006/relationships/hyperlink" Target="mailto:mail@1lyk-edess.pel.sch.gr" TargetMode="External"/><Relationship Id="rId134" Type="http://schemas.openxmlformats.org/officeDocument/2006/relationships/hyperlink" Target="mailto:mail@1lyk-edess.pel.sch.gr" TargetMode="External"/><Relationship Id="rId80" Type="http://schemas.openxmlformats.org/officeDocument/2006/relationships/hyperlink" Target="mailto:1epal-athin@sch.gr" TargetMode="External"/><Relationship Id="rId155" Type="http://schemas.openxmlformats.org/officeDocument/2006/relationships/hyperlink" Target="mailto:mail@1lyk-ko.dod.sch.gr" TargetMode="External"/><Relationship Id="rId176" Type="http://schemas.openxmlformats.org/officeDocument/2006/relationships/hyperlink" Target="mailto:mail@1lyk-tripol.ark.sch.gr" TargetMode="External"/><Relationship Id="rId17" Type="http://schemas.openxmlformats.org/officeDocument/2006/relationships/hyperlink" Target="mailto:mail@1lyk-volou.mag.sch.gr" TargetMode="External"/><Relationship Id="rId38" Type="http://schemas.openxmlformats.org/officeDocument/2006/relationships/hyperlink" Target="mailto:Mail@1lyk-kozan.koz.sch.gr" TargetMode="External"/><Relationship Id="rId59" Type="http://schemas.openxmlformats.org/officeDocument/2006/relationships/hyperlink" Target="mailto:mail@1lyk-chalk.eyv.sch.gr" TargetMode="External"/><Relationship Id="rId103" Type="http://schemas.openxmlformats.org/officeDocument/2006/relationships/hyperlink" Target="mailto:mail@6lyk-kaval.kav.sch.gr" TargetMode="External"/><Relationship Id="rId124" Type="http://schemas.openxmlformats.org/officeDocument/2006/relationships/hyperlink" Target="mailto:mail@4lyk-kalam.thess.sch.gr" TargetMode="External"/><Relationship Id="rId70" Type="http://schemas.openxmlformats.org/officeDocument/2006/relationships/hyperlink" Target="mailto:mail@1yk-alexandr.evr.sch.gr" TargetMode="External"/><Relationship Id="rId91" Type="http://schemas.openxmlformats.org/officeDocument/2006/relationships/hyperlink" Target="mailto:mail@1lyk-volou.mag.sch.gr" TargetMode="External"/><Relationship Id="rId145" Type="http://schemas.openxmlformats.org/officeDocument/2006/relationships/hyperlink" Target="mailto:mail@11lyk-thess.thess.sch.gr" TargetMode="External"/><Relationship Id="rId166" Type="http://schemas.openxmlformats.org/officeDocument/2006/relationships/hyperlink" Target="mailto:mail@2lyk-gerak.att.sch.gr" TargetMode="External"/><Relationship Id="rId1" Type="http://schemas.openxmlformats.org/officeDocument/2006/relationships/hyperlink" Target="mailto:mail@gym-ralleion.att.sc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6"/>
  <sheetViews>
    <sheetView tabSelected="1" topLeftCell="C1" zoomScale="75" zoomScaleNormal="75" workbookViewId="0">
      <pane ySplit="1" topLeftCell="A2" activePane="bottomLeft" state="frozen"/>
      <selection activeCell="C1" sqref="C1"/>
      <selection pane="bottomLeft" activeCell="R230" sqref="R230"/>
    </sheetView>
  </sheetViews>
  <sheetFormatPr defaultColWidth="9.140625" defaultRowHeight="12" x14ac:dyDescent="0.2"/>
  <cols>
    <col min="1" max="1" width="33.28515625" style="4" hidden="1" customWidth="1"/>
    <col min="2" max="2" width="9" style="6" hidden="1" customWidth="1"/>
    <col min="3" max="3" width="20.85546875" style="233" customWidth="1"/>
    <col min="4" max="4" width="16.28515625" style="234" customWidth="1"/>
    <col min="5" max="5" width="5" style="39" customWidth="1"/>
    <col min="6" max="6" width="25.5703125" style="204" customWidth="1"/>
    <col min="7" max="7" width="9" style="62" customWidth="1"/>
    <col min="8" max="8" width="10.140625" style="63" customWidth="1"/>
    <col min="9" max="9" width="3.5703125" style="62" customWidth="1"/>
    <col min="10" max="10" width="5.5703125" style="116" customWidth="1"/>
    <col min="11" max="11" width="8.7109375" style="116" customWidth="1"/>
    <col min="12" max="12" width="6.5703125" style="65" customWidth="1"/>
    <col min="13" max="13" width="7.140625" style="65" customWidth="1"/>
    <col min="14" max="14" width="19.7109375" style="79" customWidth="1"/>
    <col min="15" max="15" width="20.7109375" style="79" customWidth="1"/>
    <col min="16" max="16" width="12.140625" style="81" customWidth="1"/>
    <col min="17" max="20" width="25.28515625" style="83" customWidth="1"/>
    <col min="21" max="16384" width="9.140625" style="3"/>
  </cols>
  <sheetData>
    <row r="1" spans="1:20" s="2" customFormat="1" ht="60.75" customHeight="1" thickTop="1" thickBot="1" x14ac:dyDescent="0.3">
      <c r="A1" s="42" t="s">
        <v>50</v>
      </c>
      <c r="B1" s="43" t="s">
        <v>43</v>
      </c>
      <c r="C1" s="35" t="s">
        <v>342</v>
      </c>
      <c r="D1" s="36" t="s">
        <v>343</v>
      </c>
      <c r="E1" s="37" t="s">
        <v>97</v>
      </c>
      <c r="F1" s="45" t="s">
        <v>44</v>
      </c>
      <c r="G1" s="46" t="s">
        <v>42</v>
      </c>
      <c r="H1" s="45" t="s">
        <v>1</v>
      </c>
      <c r="I1" s="46" t="s">
        <v>2</v>
      </c>
      <c r="J1" s="34" t="s">
        <v>181</v>
      </c>
      <c r="K1" s="235" t="s">
        <v>196</v>
      </c>
      <c r="L1" s="34" t="s">
        <v>184</v>
      </c>
      <c r="M1" s="34" t="s">
        <v>185</v>
      </c>
      <c r="N1" s="44" t="s">
        <v>11</v>
      </c>
      <c r="O1" s="44" t="s">
        <v>51</v>
      </c>
      <c r="P1" s="236" t="s">
        <v>53</v>
      </c>
      <c r="Q1" s="135" t="s">
        <v>52</v>
      </c>
      <c r="R1" s="257" t="s">
        <v>344</v>
      </c>
      <c r="S1" s="257" t="s">
        <v>345</v>
      </c>
      <c r="T1" s="258" t="s">
        <v>346</v>
      </c>
    </row>
    <row r="2" spans="1:20" ht="12" customHeight="1" thickTop="1" x14ac:dyDescent="0.2">
      <c r="A2" s="7" t="s">
        <v>96</v>
      </c>
      <c r="B2" s="8" t="str">
        <f>LEFT(A2,3)</f>
        <v>001</v>
      </c>
      <c r="C2" s="205" t="s">
        <v>102</v>
      </c>
      <c r="D2" s="206" t="s">
        <v>98</v>
      </c>
      <c r="E2" s="12" t="s">
        <v>99</v>
      </c>
      <c r="F2" s="197" t="str">
        <f t="shared" ref="F2:F65" si="0">RIGHT(A2,LEN(A2)-5)</f>
        <v>ΕΙΔΙΚΟ ΕΞΕΤΑΣΤΙΚΟ ΚΕΝΤΡΟ ΑΘΗΝΑΣ</v>
      </c>
      <c r="G2" s="47" t="s">
        <v>55</v>
      </c>
      <c r="H2" s="48" t="s">
        <v>3</v>
      </c>
      <c r="I2" s="47" t="s">
        <v>9</v>
      </c>
      <c r="J2" s="103">
        <v>1</v>
      </c>
      <c r="K2" s="103"/>
      <c r="L2" s="104">
        <v>1</v>
      </c>
      <c r="M2" s="104"/>
      <c r="N2" s="365" t="s">
        <v>197</v>
      </c>
      <c r="O2" s="259" t="s">
        <v>198</v>
      </c>
      <c r="P2" s="260">
        <v>2105221158</v>
      </c>
      <c r="Q2" s="261" t="s">
        <v>199</v>
      </c>
      <c r="R2" s="136"/>
      <c r="S2" s="136"/>
      <c r="T2" s="136"/>
    </row>
    <row r="3" spans="1:20" ht="12" hidden="1" customHeight="1" x14ac:dyDescent="0.2">
      <c r="A3" s="7" t="s">
        <v>96</v>
      </c>
      <c r="B3" s="8" t="str">
        <f t="shared" ref="B3:B44" si="1">LEFT(A3,3)</f>
        <v>001</v>
      </c>
      <c r="C3" s="205" t="s">
        <v>102</v>
      </c>
      <c r="D3" s="206" t="s">
        <v>98</v>
      </c>
      <c r="E3" s="10" t="s">
        <v>99</v>
      </c>
      <c r="F3" s="198" t="str">
        <f t="shared" si="0"/>
        <v>ΕΙΔΙΚΟ ΕΞΕΤΑΣΤΙΚΟ ΚΕΝΤΡΟ ΑΘΗΝΑΣ</v>
      </c>
      <c r="G3" s="49" t="s">
        <v>55</v>
      </c>
      <c r="H3" s="50" t="s">
        <v>3</v>
      </c>
      <c r="I3" s="49" t="s">
        <v>10</v>
      </c>
      <c r="J3" s="77">
        <v>0</v>
      </c>
      <c r="K3" s="77"/>
      <c r="L3" s="67"/>
      <c r="M3" s="67">
        <v>0</v>
      </c>
      <c r="N3" s="366" t="s">
        <v>197</v>
      </c>
      <c r="O3" s="262"/>
      <c r="P3" s="263">
        <v>2105221158</v>
      </c>
      <c r="Q3" s="264" t="s">
        <v>199</v>
      </c>
      <c r="R3" s="137"/>
      <c r="S3" s="137"/>
      <c r="T3" s="137"/>
    </row>
    <row r="4" spans="1:20" ht="12" customHeight="1" x14ac:dyDescent="0.2">
      <c r="A4" s="7" t="s">
        <v>96</v>
      </c>
      <c r="B4" s="8" t="str">
        <f t="shared" si="1"/>
        <v>001</v>
      </c>
      <c r="C4" s="205" t="s">
        <v>102</v>
      </c>
      <c r="D4" s="206" t="s">
        <v>98</v>
      </c>
      <c r="E4" s="10" t="s">
        <v>99</v>
      </c>
      <c r="F4" s="198" t="str">
        <f t="shared" si="0"/>
        <v>ΕΙΔΙΚΟ ΕΞΕΤΑΣΤΙΚΟ ΚΕΝΤΡΟ ΑΘΗΝΑΣ</v>
      </c>
      <c r="G4" s="49" t="s">
        <v>55</v>
      </c>
      <c r="H4" s="50" t="s">
        <v>4</v>
      </c>
      <c r="I4" s="49" t="s">
        <v>9</v>
      </c>
      <c r="J4" s="77">
        <v>2</v>
      </c>
      <c r="K4" s="77"/>
      <c r="L4" s="67">
        <v>1</v>
      </c>
      <c r="M4" s="67"/>
      <c r="N4" s="366" t="s">
        <v>197</v>
      </c>
      <c r="O4" s="262"/>
      <c r="P4" s="263">
        <v>2105221158</v>
      </c>
      <c r="Q4" s="264" t="s">
        <v>199</v>
      </c>
      <c r="R4" s="137"/>
      <c r="S4" s="137"/>
      <c r="T4" s="137"/>
    </row>
    <row r="5" spans="1:20" ht="12" customHeight="1" x14ac:dyDescent="0.2">
      <c r="A5" s="7" t="s">
        <v>96</v>
      </c>
      <c r="B5" s="8" t="str">
        <f t="shared" si="1"/>
        <v>001</v>
      </c>
      <c r="C5" s="205" t="s">
        <v>102</v>
      </c>
      <c r="D5" s="206" t="s">
        <v>98</v>
      </c>
      <c r="E5" s="10" t="s">
        <v>99</v>
      </c>
      <c r="F5" s="198" t="str">
        <f t="shared" si="0"/>
        <v>ΕΙΔΙΚΟ ΕΞΕΤΑΣΤΙΚΟ ΚΕΝΤΡΟ ΑΘΗΝΑΣ</v>
      </c>
      <c r="G5" s="49" t="s">
        <v>55</v>
      </c>
      <c r="H5" s="50" t="s">
        <v>4</v>
      </c>
      <c r="I5" s="49" t="s">
        <v>10</v>
      </c>
      <c r="J5" s="77">
        <v>2</v>
      </c>
      <c r="K5" s="77"/>
      <c r="L5" s="67"/>
      <c r="M5" s="67">
        <v>1</v>
      </c>
      <c r="N5" s="366" t="s">
        <v>197</v>
      </c>
      <c r="O5" s="262"/>
      <c r="P5" s="263">
        <v>2105221158</v>
      </c>
      <c r="Q5" s="264" t="s">
        <v>199</v>
      </c>
      <c r="R5" s="137"/>
      <c r="S5" s="137"/>
      <c r="T5" s="137"/>
    </row>
    <row r="6" spans="1:20" ht="12" customHeight="1" x14ac:dyDescent="0.2">
      <c r="A6" s="7" t="s">
        <v>96</v>
      </c>
      <c r="B6" s="8" t="str">
        <f t="shared" si="1"/>
        <v>001</v>
      </c>
      <c r="C6" s="205" t="s">
        <v>102</v>
      </c>
      <c r="D6" s="206" t="s">
        <v>98</v>
      </c>
      <c r="E6" s="10" t="s">
        <v>99</v>
      </c>
      <c r="F6" s="198" t="str">
        <f t="shared" si="0"/>
        <v>ΕΙΔΙΚΟ ΕΞΕΤΑΣΤΙΚΟ ΚΕΝΤΡΟ ΑΘΗΝΑΣ</v>
      </c>
      <c r="G6" s="49" t="s">
        <v>55</v>
      </c>
      <c r="H6" s="50" t="s">
        <v>5</v>
      </c>
      <c r="I6" s="49" t="s">
        <v>9</v>
      </c>
      <c r="J6" s="77">
        <v>6</v>
      </c>
      <c r="K6" s="77"/>
      <c r="L6" s="67">
        <v>1</v>
      </c>
      <c r="M6" s="67"/>
      <c r="N6" s="366" t="s">
        <v>197</v>
      </c>
      <c r="O6" s="262"/>
      <c r="P6" s="263">
        <v>2105221158</v>
      </c>
      <c r="Q6" s="264" t="s">
        <v>199</v>
      </c>
      <c r="R6" s="137"/>
      <c r="S6" s="137"/>
      <c r="T6" s="137"/>
    </row>
    <row r="7" spans="1:20" ht="12" customHeight="1" x14ac:dyDescent="0.2">
      <c r="A7" s="7" t="s">
        <v>96</v>
      </c>
      <c r="B7" s="8" t="str">
        <f t="shared" ref="B7" si="2">LEFT(A7,3)</f>
        <v>001</v>
      </c>
      <c r="C7" s="205" t="s">
        <v>102</v>
      </c>
      <c r="D7" s="206" t="s">
        <v>98</v>
      </c>
      <c r="E7" s="10" t="s">
        <v>99</v>
      </c>
      <c r="F7" s="198" t="str">
        <f t="shared" si="0"/>
        <v>ΕΙΔΙΚΟ ΕΞΕΤΑΣΤΙΚΟ ΚΕΝΤΡΟ ΑΘΗΝΑΣ</v>
      </c>
      <c r="G7" s="49" t="s">
        <v>55</v>
      </c>
      <c r="H7" s="50" t="s">
        <v>5</v>
      </c>
      <c r="I7" s="49" t="s">
        <v>10</v>
      </c>
      <c r="J7" s="77">
        <v>1</v>
      </c>
      <c r="K7" s="77"/>
      <c r="L7" s="67"/>
      <c r="M7" s="67">
        <v>1</v>
      </c>
      <c r="N7" s="367" t="s">
        <v>197</v>
      </c>
      <c r="O7" s="262"/>
      <c r="P7" s="265">
        <v>2105221158</v>
      </c>
      <c r="Q7" s="266" t="s">
        <v>199</v>
      </c>
      <c r="R7" s="138"/>
      <c r="S7" s="138"/>
      <c r="T7" s="138"/>
    </row>
    <row r="8" spans="1:20" ht="12" customHeight="1" x14ac:dyDescent="0.2">
      <c r="A8" s="7" t="s">
        <v>96</v>
      </c>
      <c r="B8" s="8" t="str">
        <f t="shared" si="1"/>
        <v>001</v>
      </c>
      <c r="C8" s="205" t="s">
        <v>102</v>
      </c>
      <c r="D8" s="206" t="s">
        <v>98</v>
      </c>
      <c r="E8" s="10" t="s">
        <v>99</v>
      </c>
      <c r="F8" s="198" t="str">
        <f t="shared" si="0"/>
        <v>ΕΙΔΙΚΟ ΕΞΕΤΑΣΤΙΚΟ ΚΕΝΤΡΟ ΑΘΗΝΑΣ</v>
      </c>
      <c r="G8" s="49" t="s">
        <v>55</v>
      </c>
      <c r="H8" s="50" t="s">
        <v>7</v>
      </c>
      <c r="I8" s="49" t="s">
        <v>9</v>
      </c>
      <c r="J8" s="77">
        <v>5</v>
      </c>
      <c r="K8" s="77">
        <f>SUM(J2:J13)</f>
        <v>20</v>
      </c>
      <c r="L8" s="67">
        <v>1</v>
      </c>
      <c r="M8" s="67"/>
      <c r="N8" s="366" t="s">
        <v>197</v>
      </c>
      <c r="O8" s="262"/>
      <c r="P8" s="263">
        <v>2105221158</v>
      </c>
      <c r="Q8" s="264" t="s">
        <v>199</v>
      </c>
      <c r="R8" s="137"/>
      <c r="S8" s="137"/>
      <c r="T8" s="137"/>
    </row>
    <row r="9" spans="1:20" ht="12" hidden="1" customHeight="1" x14ac:dyDescent="0.2">
      <c r="A9" s="7" t="s">
        <v>96</v>
      </c>
      <c r="B9" s="8" t="str">
        <f t="shared" si="1"/>
        <v>001</v>
      </c>
      <c r="C9" s="205" t="s">
        <v>102</v>
      </c>
      <c r="D9" s="206" t="s">
        <v>98</v>
      </c>
      <c r="E9" s="10" t="s">
        <v>99</v>
      </c>
      <c r="F9" s="198" t="str">
        <f t="shared" si="0"/>
        <v>ΕΙΔΙΚΟ ΕΞΕΤΑΣΤΙΚΟ ΚΕΝΤΡΟ ΑΘΗΝΑΣ</v>
      </c>
      <c r="G9" s="49" t="s">
        <v>55</v>
      </c>
      <c r="H9" s="50" t="s">
        <v>7</v>
      </c>
      <c r="I9" s="49" t="s">
        <v>10</v>
      </c>
      <c r="J9" s="77">
        <v>0</v>
      </c>
      <c r="K9" s="77"/>
      <c r="L9" s="67"/>
      <c r="M9" s="67">
        <v>0</v>
      </c>
      <c r="N9" s="366" t="s">
        <v>197</v>
      </c>
      <c r="O9" s="262"/>
      <c r="P9" s="263">
        <v>2105221158</v>
      </c>
      <c r="Q9" s="264" t="s">
        <v>199</v>
      </c>
      <c r="R9" s="137"/>
      <c r="S9" s="137"/>
      <c r="T9" s="137"/>
    </row>
    <row r="10" spans="1:20" ht="12" customHeight="1" x14ac:dyDescent="0.2">
      <c r="A10" s="7" t="s">
        <v>96</v>
      </c>
      <c r="B10" s="8" t="str">
        <f t="shared" si="1"/>
        <v>001</v>
      </c>
      <c r="C10" s="205" t="s">
        <v>102</v>
      </c>
      <c r="D10" s="206" t="s">
        <v>98</v>
      </c>
      <c r="E10" s="10" t="s">
        <v>99</v>
      </c>
      <c r="F10" s="198" t="str">
        <f t="shared" si="0"/>
        <v>ΕΙΔΙΚΟ ΕΞΕΤΑΣΤΙΚΟ ΚΕΝΤΡΟ ΑΘΗΝΑΣ</v>
      </c>
      <c r="G10" s="49" t="s">
        <v>55</v>
      </c>
      <c r="H10" s="50" t="s">
        <v>6</v>
      </c>
      <c r="I10" s="49" t="s">
        <v>9</v>
      </c>
      <c r="J10" s="77">
        <v>2</v>
      </c>
      <c r="K10" s="77"/>
      <c r="L10" s="67">
        <v>1</v>
      </c>
      <c r="M10" s="67"/>
      <c r="N10" s="366" t="s">
        <v>197</v>
      </c>
      <c r="O10" s="262"/>
      <c r="P10" s="263">
        <v>2105221158</v>
      </c>
      <c r="Q10" s="264" t="s">
        <v>199</v>
      </c>
      <c r="R10" s="137"/>
      <c r="S10" s="137"/>
      <c r="T10" s="137"/>
    </row>
    <row r="11" spans="1:20" ht="12" customHeight="1" thickBot="1" x14ac:dyDescent="0.25">
      <c r="A11" s="7" t="s">
        <v>96</v>
      </c>
      <c r="B11" s="8" t="str">
        <f t="shared" si="1"/>
        <v>001</v>
      </c>
      <c r="C11" s="205" t="s">
        <v>102</v>
      </c>
      <c r="D11" s="206" t="s">
        <v>98</v>
      </c>
      <c r="E11" s="10" t="s">
        <v>99</v>
      </c>
      <c r="F11" s="198" t="str">
        <f t="shared" si="0"/>
        <v>ΕΙΔΙΚΟ ΕΞΕΤΑΣΤΙΚΟ ΚΕΝΤΡΟ ΑΘΗΝΑΣ</v>
      </c>
      <c r="G11" s="49" t="s">
        <v>55</v>
      </c>
      <c r="H11" s="50" t="s">
        <v>6</v>
      </c>
      <c r="I11" s="49" t="s">
        <v>10</v>
      </c>
      <c r="J11" s="77">
        <v>1</v>
      </c>
      <c r="K11" s="77"/>
      <c r="L11" s="67"/>
      <c r="M11" s="67">
        <v>1</v>
      </c>
      <c r="N11" s="366" t="s">
        <v>197</v>
      </c>
      <c r="O11" s="262"/>
      <c r="P11" s="263">
        <v>2105221158</v>
      </c>
      <c r="Q11" s="264" t="s">
        <v>199</v>
      </c>
      <c r="R11" s="137"/>
      <c r="S11" s="137"/>
      <c r="T11" s="137"/>
    </row>
    <row r="12" spans="1:20" ht="12" hidden="1" customHeight="1" x14ac:dyDescent="0.2">
      <c r="A12" s="7" t="s">
        <v>96</v>
      </c>
      <c r="B12" s="8" t="str">
        <f t="shared" ref="B12" si="3">LEFT(A12,3)</f>
        <v>001</v>
      </c>
      <c r="C12" s="205" t="s">
        <v>102</v>
      </c>
      <c r="D12" s="206" t="s">
        <v>98</v>
      </c>
      <c r="E12" s="10" t="s">
        <v>99</v>
      </c>
      <c r="F12" s="198" t="str">
        <f t="shared" si="0"/>
        <v>ΕΙΔΙΚΟ ΕΞΕΤΑΣΤΙΚΟ ΚΕΝΤΡΟ ΑΘΗΝΑΣ</v>
      </c>
      <c r="G12" s="49" t="s">
        <v>55</v>
      </c>
      <c r="H12" s="50" t="s">
        <v>47</v>
      </c>
      <c r="I12" s="49" t="s">
        <v>9</v>
      </c>
      <c r="J12" s="77">
        <v>0</v>
      </c>
      <c r="K12" s="77"/>
      <c r="L12" s="67">
        <v>0</v>
      </c>
      <c r="M12" s="67"/>
      <c r="N12" s="366" t="s">
        <v>197</v>
      </c>
      <c r="O12" s="262"/>
      <c r="P12" s="263">
        <v>2105221158</v>
      </c>
      <c r="Q12" s="264" t="s">
        <v>199</v>
      </c>
      <c r="R12" s="137"/>
      <c r="S12" s="137"/>
      <c r="T12" s="137"/>
    </row>
    <row r="13" spans="1:20" ht="12" hidden="1" customHeight="1" thickBot="1" x14ac:dyDescent="0.25">
      <c r="A13" s="7" t="s">
        <v>96</v>
      </c>
      <c r="B13" s="8" t="str">
        <f t="shared" si="1"/>
        <v>001</v>
      </c>
      <c r="C13" s="205" t="s">
        <v>102</v>
      </c>
      <c r="D13" s="207" t="s">
        <v>98</v>
      </c>
      <c r="E13" s="13" t="s">
        <v>99</v>
      </c>
      <c r="F13" s="199" t="str">
        <f t="shared" si="0"/>
        <v>ΕΙΔΙΚΟ ΕΞΕΤΑΣΤΙΚΟ ΚΕΝΤΡΟ ΑΘΗΝΑΣ</v>
      </c>
      <c r="G13" s="51" t="s">
        <v>55</v>
      </c>
      <c r="H13" s="52" t="s">
        <v>47</v>
      </c>
      <c r="I13" s="51" t="s">
        <v>10</v>
      </c>
      <c r="J13" s="78">
        <v>0</v>
      </c>
      <c r="K13" s="78"/>
      <c r="L13" s="75"/>
      <c r="M13" s="75">
        <v>0</v>
      </c>
      <c r="N13" s="368" t="s">
        <v>197</v>
      </c>
      <c r="O13" s="267"/>
      <c r="P13" s="268">
        <v>2105221158</v>
      </c>
      <c r="Q13" s="269" t="s">
        <v>199</v>
      </c>
      <c r="R13" s="139"/>
      <c r="S13" s="139"/>
      <c r="T13" s="139"/>
    </row>
    <row r="14" spans="1:20" ht="20.100000000000001" customHeight="1" thickTop="1" x14ac:dyDescent="0.2">
      <c r="A14" s="7" t="s">
        <v>12</v>
      </c>
      <c r="B14" s="8" t="str">
        <f>LEFT(A14,3)</f>
        <v>201</v>
      </c>
      <c r="C14" s="205" t="s">
        <v>102</v>
      </c>
      <c r="D14" s="206" t="s">
        <v>98</v>
      </c>
      <c r="E14" s="9" t="s">
        <v>99</v>
      </c>
      <c r="F14" s="200" t="str">
        <f>RIGHT(A14,LEN(A14)-5)</f>
        <v>Α' ΑΘΗΝΑΣ</v>
      </c>
      <c r="G14" s="53" t="s">
        <v>56</v>
      </c>
      <c r="H14" s="54" t="s">
        <v>7</v>
      </c>
      <c r="I14" s="53" t="s">
        <v>9</v>
      </c>
      <c r="J14" s="92">
        <v>130</v>
      </c>
      <c r="K14" s="92"/>
      <c r="L14" s="93">
        <v>12</v>
      </c>
      <c r="M14" s="93"/>
      <c r="N14" s="369" t="s">
        <v>200</v>
      </c>
      <c r="O14" s="270" t="s">
        <v>201</v>
      </c>
      <c r="P14" s="271">
        <v>2108674196</v>
      </c>
      <c r="Q14" s="272" t="s">
        <v>202</v>
      </c>
      <c r="R14" s="140"/>
      <c r="S14" s="140"/>
      <c r="T14" s="140"/>
    </row>
    <row r="15" spans="1:20" ht="20.100000000000001" customHeight="1" thickBot="1" x14ac:dyDescent="0.25">
      <c r="A15" s="7" t="s">
        <v>12</v>
      </c>
      <c r="B15" s="8" t="str">
        <f>LEFT(A15,3)</f>
        <v>201</v>
      </c>
      <c r="C15" s="205" t="s">
        <v>102</v>
      </c>
      <c r="D15" s="206" t="s">
        <v>98</v>
      </c>
      <c r="E15" s="13" t="s">
        <v>99</v>
      </c>
      <c r="F15" s="199" t="str">
        <f>RIGHT(A15,LEN(A15)-5)</f>
        <v>Α' ΑΘΗΝΑΣ</v>
      </c>
      <c r="G15" s="51" t="s">
        <v>56</v>
      </c>
      <c r="H15" s="52" t="s">
        <v>7</v>
      </c>
      <c r="I15" s="51" t="s">
        <v>10</v>
      </c>
      <c r="J15" s="70">
        <v>52</v>
      </c>
      <c r="K15" s="70">
        <f>SUM(J14:J15)</f>
        <v>182</v>
      </c>
      <c r="L15" s="105"/>
      <c r="M15" s="105">
        <v>6</v>
      </c>
      <c r="N15" s="370" t="s">
        <v>200</v>
      </c>
      <c r="O15" s="361"/>
      <c r="P15" s="268">
        <v>2108674196</v>
      </c>
      <c r="Q15" s="269" t="s">
        <v>202</v>
      </c>
      <c r="R15" s="139"/>
      <c r="S15" s="139"/>
      <c r="T15" s="139"/>
    </row>
    <row r="16" spans="1:20" ht="20.100000000000001" customHeight="1" thickTop="1" x14ac:dyDescent="0.2">
      <c r="A16" s="7" t="s">
        <v>12</v>
      </c>
      <c r="B16" s="8" t="str">
        <f>LEFT(A16,3)</f>
        <v>201</v>
      </c>
      <c r="C16" s="205" t="s">
        <v>102</v>
      </c>
      <c r="D16" s="206" t="s">
        <v>98</v>
      </c>
      <c r="E16" s="9" t="s">
        <v>99</v>
      </c>
      <c r="F16" s="200" t="str">
        <f>RIGHT(A16,LEN(A16)-5)</f>
        <v>Α' ΑΘΗΝΑΣ</v>
      </c>
      <c r="G16" s="53" t="s">
        <v>187</v>
      </c>
      <c r="H16" s="54" t="s">
        <v>6</v>
      </c>
      <c r="I16" s="53" t="s">
        <v>9</v>
      </c>
      <c r="J16" s="92">
        <v>48</v>
      </c>
      <c r="K16" s="92"/>
      <c r="L16" s="93">
        <v>5</v>
      </c>
      <c r="M16" s="93"/>
      <c r="N16" s="369" t="s">
        <v>203</v>
      </c>
      <c r="O16" s="270" t="s">
        <v>204</v>
      </c>
      <c r="P16" s="271">
        <v>2102529015</v>
      </c>
      <c r="Q16" s="272" t="s">
        <v>205</v>
      </c>
      <c r="R16" s="140"/>
      <c r="S16" s="140"/>
      <c r="T16" s="140"/>
    </row>
    <row r="17" spans="1:20" ht="20.100000000000001" customHeight="1" thickBot="1" x14ac:dyDescent="0.25">
      <c r="A17" s="7" t="s">
        <v>12</v>
      </c>
      <c r="B17" s="8" t="str">
        <f>LEFT(A17,3)</f>
        <v>201</v>
      </c>
      <c r="C17" s="208" t="s">
        <v>102</v>
      </c>
      <c r="D17" s="206" t="s">
        <v>98</v>
      </c>
      <c r="E17" s="11" t="s">
        <v>99</v>
      </c>
      <c r="F17" s="201" t="str">
        <f>RIGHT(A17,LEN(A17)-5)</f>
        <v>Α' ΑΘΗΝΑΣ</v>
      </c>
      <c r="G17" s="55" t="s">
        <v>187</v>
      </c>
      <c r="H17" s="56" t="s">
        <v>6</v>
      </c>
      <c r="I17" s="55" t="s">
        <v>10</v>
      </c>
      <c r="J17" s="71">
        <v>66</v>
      </c>
      <c r="K17" s="71">
        <f>SUM(J16:J17)</f>
        <v>114</v>
      </c>
      <c r="L17" s="94"/>
      <c r="M17" s="94">
        <v>5</v>
      </c>
      <c r="N17" s="370" t="s">
        <v>203</v>
      </c>
      <c r="O17" s="361"/>
      <c r="P17" s="268">
        <v>2102529015</v>
      </c>
      <c r="Q17" s="269" t="s">
        <v>205</v>
      </c>
      <c r="R17" s="139"/>
      <c r="S17" s="139"/>
      <c r="T17" s="139"/>
    </row>
    <row r="18" spans="1:20" ht="12" customHeight="1" thickTop="1" x14ac:dyDescent="0.2">
      <c r="A18" s="7" t="s">
        <v>12</v>
      </c>
      <c r="B18" s="8" t="str">
        <f t="shared" si="1"/>
        <v>201</v>
      </c>
      <c r="C18" s="205" t="s">
        <v>102</v>
      </c>
      <c r="D18" s="206" t="s">
        <v>98</v>
      </c>
      <c r="E18" s="12" t="s">
        <v>99</v>
      </c>
      <c r="F18" s="197" t="str">
        <f t="shared" si="0"/>
        <v>Α' ΑΘΗΝΑΣ</v>
      </c>
      <c r="G18" s="47" t="s">
        <v>188</v>
      </c>
      <c r="H18" s="48" t="s">
        <v>3</v>
      </c>
      <c r="I18" s="47" t="s">
        <v>9</v>
      </c>
      <c r="J18" s="103">
        <v>16</v>
      </c>
      <c r="K18" s="103"/>
      <c r="L18" s="104">
        <v>1</v>
      </c>
      <c r="M18" s="104"/>
      <c r="N18" s="371" t="s">
        <v>206</v>
      </c>
      <c r="O18" s="259" t="s">
        <v>207</v>
      </c>
      <c r="P18" s="260">
        <v>2102019500</v>
      </c>
      <c r="Q18" s="273" t="s">
        <v>208</v>
      </c>
      <c r="R18" s="141"/>
      <c r="S18" s="141"/>
      <c r="T18" s="141"/>
    </row>
    <row r="19" spans="1:20" ht="12" customHeight="1" x14ac:dyDescent="0.2">
      <c r="A19" s="7" t="s">
        <v>12</v>
      </c>
      <c r="B19" s="8" t="str">
        <f t="shared" si="1"/>
        <v>201</v>
      </c>
      <c r="C19" s="205" t="s">
        <v>102</v>
      </c>
      <c r="D19" s="206" t="s">
        <v>98</v>
      </c>
      <c r="E19" s="10" t="s">
        <v>99</v>
      </c>
      <c r="F19" s="198" t="str">
        <f t="shared" si="0"/>
        <v>Α' ΑΘΗΝΑΣ</v>
      </c>
      <c r="G19" s="49" t="s">
        <v>188</v>
      </c>
      <c r="H19" s="50" t="s">
        <v>3</v>
      </c>
      <c r="I19" s="49" t="s">
        <v>10</v>
      </c>
      <c r="J19" s="77">
        <v>46</v>
      </c>
      <c r="K19" s="77"/>
      <c r="L19" s="67"/>
      <c r="M19" s="67">
        <v>3</v>
      </c>
      <c r="N19" s="372" t="s">
        <v>206</v>
      </c>
      <c r="O19" s="262"/>
      <c r="P19" s="265">
        <v>2102019500</v>
      </c>
      <c r="Q19" s="274" t="s">
        <v>208</v>
      </c>
      <c r="R19" s="142"/>
      <c r="S19" s="142"/>
      <c r="T19" s="142"/>
    </row>
    <row r="20" spans="1:20" ht="12" customHeight="1" x14ac:dyDescent="0.2">
      <c r="A20" s="7" t="s">
        <v>12</v>
      </c>
      <c r="B20" s="8" t="str">
        <f t="shared" si="1"/>
        <v>201</v>
      </c>
      <c r="C20" s="205" t="s">
        <v>102</v>
      </c>
      <c r="D20" s="206" t="s">
        <v>98</v>
      </c>
      <c r="E20" s="10" t="s">
        <v>99</v>
      </c>
      <c r="F20" s="198" t="str">
        <f t="shared" si="0"/>
        <v>Α' ΑΘΗΝΑΣ</v>
      </c>
      <c r="G20" s="49" t="s">
        <v>188</v>
      </c>
      <c r="H20" s="50" t="s">
        <v>4</v>
      </c>
      <c r="I20" s="49" t="s">
        <v>9</v>
      </c>
      <c r="J20" s="77">
        <v>43</v>
      </c>
      <c r="K20" s="77">
        <f>SUM(J18:J21)</f>
        <v>161</v>
      </c>
      <c r="L20" s="67">
        <v>3</v>
      </c>
      <c r="M20" s="67"/>
      <c r="N20" s="373" t="s">
        <v>206</v>
      </c>
      <c r="O20" s="262"/>
      <c r="P20" s="263">
        <v>2102019500</v>
      </c>
      <c r="Q20" s="275" t="s">
        <v>208</v>
      </c>
      <c r="R20" s="143"/>
      <c r="S20" s="143"/>
      <c r="T20" s="143"/>
    </row>
    <row r="21" spans="1:20" ht="12" customHeight="1" thickBot="1" x14ac:dyDescent="0.25">
      <c r="A21" s="7" t="s">
        <v>12</v>
      </c>
      <c r="B21" s="8" t="str">
        <f t="shared" si="1"/>
        <v>201</v>
      </c>
      <c r="C21" s="205" t="s">
        <v>102</v>
      </c>
      <c r="D21" s="206" t="s">
        <v>98</v>
      </c>
      <c r="E21" s="13" t="s">
        <v>99</v>
      </c>
      <c r="F21" s="199" t="str">
        <f t="shared" si="0"/>
        <v>Α' ΑΘΗΝΑΣ</v>
      </c>
      <c r="G21" s="51" t="s">
        <v>188</v>
      </c>
      <c r="H21" s="52" t="s">
        <v>4</v>
      </c>
      <c r="I21" s="51" t="s">
        <v>10</v>
      </c>
      <c r="J21" s="78">
        <v>56</v>
      </c>
      <c r="K21" s="78"/>
      <c r="L21" s="75"/>
      <c r="M21" s="75">
        <v>4</v>
      </c>
      <c r="N21" s="370" t="s">
        <v>206</v>
      </c>
      <c r="O21" s="267"/>
      <c r="P21" s="268">
        <v>2102019500</v>
      </c>
      <c r="Q21" s="276" t="s">
        <v>208</v>
      </c>
      <c r="R21" s="144"/>
      <c r="S21" s="144"/>
      <c r="T21" s="144"/>
    </row>
    <row r="22" spans="1:20" ht="12" customHeight="1" thickTop="1" x14ac:dyDescent="0.2">
      <c r="A22" s="7" t="s">
        <v>12</v>
      </c>
      <c r="B22" s="8" t="str">
        <f t="shared" si="1"/>
        <v>201</v>
      </c>
      <c r="C22" s="205" t="s">
        <v>102</v>
      </c>
      <c r="D22" s="206" t="s">
        <v>98</v>
      </c>
      <c r="E22" s="9" t="s">
        <v>99</v>
      </c>
      <c r="F22" s="200" t="str">
        <f t="shared" si="0"/>
        <v>Α' ΑΘΗΝΑΣ</v>
      </c>
      <c r="G22" s="53" t="s">
        <v>189</v>
      </c>
      <c r="H22" s="54" t="s">
        <v>5</v>
      </c>
      <c r="I22" s="53" t="s">
        <v>9</v>
      </c>
      <c r="J22" s="106">
        <v>31</v>
      </c>
      <c r="K22" s="106"/>
      <c r="L22" s="107">
        <v>3</v>
      </c>
      <c r="M22" s="107"/>
      <c r="N22" s="374" t="s">
        <v>209</v>
      </c>
      <c r="O22" s="259" t="s">
        <v>210</v>
      </c>
      <c r="P22" s="260">
        <v>2102511036</v>
      </c>
      <c r="Q22" s="273" t="s">
        <v>211</v>
      </c>
      <c r="R22" s="141"/>
      <c r="S22" s="141"/>
      <c r="T22" s="141"/>
    </row>
    <row r="23" spans="1:20" ht="12" customHeight="1" x14ac:dyDescent="0.2">
      <c r="A23" s="7" t="s">
        <v>12</v>
      </c>
      <c r="B23" s="8" t="str">
        <f t="shared" si="1"/>
        <v>201</v>
      </c>
      <c r="C23" s="205" t="s">
        <v>102</v>
      </c>
      <c r="D23" s="206" t="s">
        <v>98</v>
      </c>
      <c r="E23" s="10" t="s">
        <v>99</v>
      </c>
      <c r="F23" s="198" t="str">
        <f t="shared" si="0"/>
        <v>Α' ΑΘΗΝΑΣ</v>
      </c>
      <c r="G23" s="49" t="s">
        <v>189</v>
      </c>
      <c r="H23" s="50" t="s">
        <v>5</v>
      </c>
      <c r="I23" s="49" t="s">
        <v>10</v>
      </c>
      <c r="J23" s="77">
        <v>26</v>
      </c>
      <c r="K23" s="77"/>
      <c r="L23" s="67"/>
      <c r="M23" s="67">
        <v>3</v>
      </c>
      <c r="N23" s="372" t="s">
        <v>209</v>
      </c>
      <c r="O23" s="262"/>
      <c r="P23" s="265">
        <v>2102511036</v>
      </c>
      <c r="Q23" s="274" t="s">
        <v>211</v>
      </c>
      <c r="R23" s="142"/>
      <c r="S23" s="142"/>
      <c r="T23" s="142"/>
    </row>
    <row r="24" spans="1:20" ht="12" customHeight="1" x14ac:dyDescent="0.2">
      <c r="A24" s="7" t="s">
        <v>12</v>
      </c>
      <c r="B24" s="8" t="str">
        <f t="shared" si="1"/>
        <v>201</v>
      </c>
      <c r="C24" s="205" t="s">
        <v>102</v>
      </c>
      <c r="D24" s="206" t="s">
        <v>98</v>
      </c>
      <c r="E24" s="10" t="s">
        <v>99</v>
      </c>
      <c r="F24" s="198" t="str">
        <f t="shared" si="0"/>
        <v>Α' ΑΘΗΝΑΣ</v>
      </c>
      <c r="G24" s="49" t="s">
        <v>189</v>
      </c>
      <c r="H24" s="50" t="s">
        <v>47</v>
      </c>
      <c r="I24" s="49" t="s">
        <v>9</v>
      </c>
      <c r="J24" s="69">
        <v>30</v>
      </c>
      <c r="K24" s="69">
        <f>SUM(J22:J25)</f>
        <v>101</v>
      </c>
      <c r="L24" s="68">
        <v>2</v>
      </c>
      <c r="M24" s="68"/>
      <c r="N24" s="373" t="s">
        <v>209</v>
      </c>
      <c r="O24" s="262"/>
      <c r="P24" s="263">
        <v>2102511036</v>
      </c>
      <c r="Q24" s="275" t="s">
        <v>211</v>
      </c>
      <c r="R24" s="143"/>
      <c r="S24" s="143"/>
      <c r="T24" s="143"/>
    </row>
    <row r="25" spans="1:20" ht="12" customHeight="1" thickBot="1" x14ac:dyDescent="0.25">
      <c r="A25" s="7" t="s">
        <v>12</v>
      </c>
      <c r="B25" s="8" t="str">
        <f t="shared" si="1"/>
        <v>201</v>
      </c>
      <c r="C25" s="205" t="s">
        <v>102</v>
      </c>
      <c r="D25" s="209" t="s">
        <v>98</v>
      </c>
      <c r="E25" s="11" t="s">
        <v>99</v>
      </c>
      <c r="F25" s="201" t="str">
        <f t="shared" si="0"/>
        <v>Α' ΑΘΗΝΑΣ</v>
      </c>
      <c r="G25" s="55" t="s">
        <v>189</v>
      </c>
      <c r="H25" s="56" t="s">
        <v>47</v>
      </c>
      <c r="I25" s="55" t="s">
        <v>10</v>
      </c>
      <c r="J25" s="71">
        <v>14</v>
      </c>
      <c r="K25" s="71"/>
      <c r="L25" s="94"/>
      <c r="M25" s="94">
        <v>1</v>
      </c>
      <c r="N25" s="370" t="s">
        <v>209</v>
      </c>
      <c r="O25" s="267"/>
      <c r="P25" s="268">
        <v>2102511036</v>
      </c>
      <c r="Q25" s="276" t="s">
        <v>211</v>
      </c>
      <c r="R25" s="144"/>
      <c r="S25" s="144"/>
      <c r="T25" s="144"/>
    </row>
    <row r="26" spans="1:20" ht="12" customHeight="1" thickTop="1" x14ac:dyDescent="0.2">
      <c r="A26" s="7" t="s">
        <v>13</v>
      </c>
      <c r="B26" s="8" t="str">
        <f t="shared" si="1"/>
        <v>210</v>
      </c>
      <c r="C26" s="205" t="s">
        <v>102</v>
      </c>
      <c r="D26" s="206" t="s">
        <v>100</v>
      </c>
      <c r="E26" s="9" t="s">
        <v>101</v>
      </c>
      <c r="F26" s="197" t="str">
        <f t="shared" si="0"/>
        <v>Β' ΑΘΗΝΑΣ</v>
      </c>
      <c r="G26" s="47" t="s">
        <v>57</v>
      </c>
      <c r="H26" s="48" t="s">
        <v>3</v>
      </c>
      <c r="I26" s="47" t="s">
        <v>9</v>
      </c>
      <c r="J26" s="108">
        <v>15</v>
      </c>
      <c r="K26" s="108"/>
      <c r="L26" s="108">
        <v>1</v>
      </c>
      <c r="M26" s="108"/>
      <c r="N26" s="277" t="s">
        <v>212</v>
      </c>
      <c r="O26" s="259" t="s">
        <v>213</v>
      </c>
      <c r="P26" s="237" t="s">
        <v>214</v>
      </c>
      <c r="Q26" s="278" t="s">
        <v>215</v>
      </c>
      <c r="R26" s="145"/>
      <c r="S26" s="145"/>
      <c r="T26" s="145"/>
    </row>
    <row r="27" spans="1:20" ht="12" customHeight="1" x14ac:dyDescent="0.2">
      <c r="A27" s="7" t="s">
        <v>13</v>
      </c>
      <c r="B27" s="8" t="str">
        <f t="shared" si="1"/>
        <v>210</v>
      </c>
      <c r="C27" s="205" t="s">
        <v>102</v>
      </c>
      <c r="D27" s="206" t="s">
        <v>100</v>
      </c>
      <c r="E27" s="10" t="s">
        <v>101</v>
      </c>
      <c r="F27" s="198" t="str">
        <f t="shared" si="0"/>
        <v>Β' ΑΘΗΝΑΣ</v>
      </c>
      <c r="G27" s="49" t="s">
        <v>57</v>
      </c>
      <c r="H27" s="50" t="s">
        <v>3</v>
      </c>
      <c r="I27" s="49" t="s">
        <v>10</v>
      </c>
      <c r="J27" s="69">
        <v>25</v>
      </c>
      <c r="K27" s="69"/>
      <c r="L27" s="69"/>
      <c r="M27" s="69">
        <v>2</v>
      </c>
      <c r="N27" s="279" t="s">
        <v>212</v>
      </c>
      <c r="O27" s="262"/>
      <c r="P27" s="238" t="s">
        <v>214</v>
      </c>
      <c r="Q27" s="280" t="s">
        <v>215</v>
      </c>
      <c r="R27" s="146"/>
      <c r="S27" s="146"/>
      <c r="T27" s="146"/>
    </row>
    <row r="28" spans="1:20" ht="12" customHeight="1" x14ac:dyDescent="0.2">
      <c r="A28" s="7" t="s">
        <v>13</v>
      </c>
      <c r="B28" s="8" t="str">
        <f t="shared" si="1"/>
        <v>210</v>
      </c>
      <c r="C28" s="205" t="s">
        <v>102</v>
      </c>
      <c r="D28" s="206" t="s">
        <v>100</v>
      </c>
      <c r="E28" s="13" t="s">
        <v>101</v>
      </c>
      <c r="F28" s="198" t="str">
        <f t="shared" si="0"/>
        <v>Β' ΑΘΗΝΑΣ</v>
      </c>
      <c r="G28" s="49" t="s">
        <v>57</v>
      </c>
      <c r="H28" s="50" t="s">
        <v>4</v>
      </c>
      <c r="I28" s="49" t="s">
        <v>9</v>
      </c>
      <c r="J28" s="69">
        <v>24</v>
      </c>
      <c r="K28" s="69">
        <f>SUM(J26:J31)</f>
        <v>133</v>
      </c>
      <c r="L28" s="69">
        <v>2</v>
      </c>
      <c r="M28" s="69"/>
      <c r="N28" s="281" t="s">
        <v>212</v>
      </c>
      <c r="O28" s="262"/>
      <c r="P28" s="239" t="s">
        <v>214</v>
      </c>
      <c r="Q28" s="282" t="s">
        <v>215</v>
      </c>
      <c r="R28" s="147"/>
      <c r="S28" s="147"/>
      <c r="T28" s="147"/>
    </row>
    <row r="29" spans="1:20" ht="12" customHeight="1" x14ac:dyDescent="0.2">
      <c r="A29" s="7" t="s">
        <v>13</v>
      </c>
      <c r="B29" s="8" t="str">
        <f t="shared" si="1"/>
        <v>210</v>
      </c>
      <c r="C29" s="205" t="s">
        <v>102</v>
      </c>
      <c r="D29" s="206" t="s">
        <v>100</v>
      </c>
      <c r="E29" s="31" t="s">
        <v>101</v>
      </c>
      <c r="F29" s="198" t="str">
        <f t="shared" si="0"/>
        <v>Β' ΑΘΗΝΑΣ</v>
      </c>
      <c r="G29" s="49" t="s">
        <v>57</v>
      </c>
      <c r="H29" s="50" t="s">
        <v>4</v>
      </c>
      <c r="I29" s="49" t="s">
        <v>10</v>
      </c>
      <c r="J29" s="69">
        <v>18</v>
      </c>
      <c r="K29" s="69"/>
      <c r="L29" s="69"/>
      <c r="M29" s="69">
        <v>2</v>
      </c>
      <c r="N29" s="279" t="s">
        <v>212</v>
      </c>
      <c r="O29" s="262"/>
      <c r="P29" s="238" t="s">
        <v>214</v>
      </c>
      <c r="Q29" s="280" t="s">
        <v>215</v>
      </c>
      <c r="R29" s="146"/>
      <c r="S29" s="146"/>
      <c r="T29" s="146"/>
    </row>
    <row r="30" spans="1:20" ht="12" customHeight="1" x14ac:dyDescent="0.2">
      <c r="A30" s="7" t="s">
        <v>13</v>
      </c>
      <c r="B30" s="8" t="str">
        <f>LEFT(A30,3)</f>
        <v>210</v>
      </c>
      <c r="C30" s="205" t="s">
        <v>102</v>
      </c>
      <c r="D30" s="206" t="s">
        <v>100</v>
      </c>
      <c r="E30" s="13" t="s">
        <v>101</v>
      </c>
      <c r="F30" s="199" t="str">
        <f>RIGHT(A30,LEN(A30)-5)</f>
        <v>Β' ΑΘΗΝΑΣ</v>
      </c>
      <c r="G30" s="51" t="s">
        <v>57</v>
      </c>
      <c r="H30" s="52" t="s">
        <v>6</v>
      </c>
      <c r="I30" s="51" t="s">
        <v>9</v>
      </c>
      <c r="J30" s="70">
        <v>23</v>
      </c>
      <c r="K30" s="70"/>
      <c r="L30" s="70">
        <v>2</v>
      </c>
      <c r="M30" s="70"/>
      <c r="N30" s="279" t="s">
        <v>212</v>
      </c>
      <c r="O30" s="262"/>
      <c r="P30" s="238" t="s">
        <v>214</v>
      </c>
      <c r="Q30" s="280" t="s">
        <v>215</v>
      </c>
      <c r="R30" s="146"/>
      <c r="S30" s="146"/>
      <c r="T30" s="146"/>
    </row>
    <row r="31" spans="1:20" ht="12" customHeight="1" thickBot="1" x14ac:dyDescent="0.25">
      <c r="A31" s="7" t="s">
        <v>13</v>
      </c>
      <c r="B31" s="8" t="str">
        <f>LEFT(A31,3)</f>
        <v>210</v>
      </c>
      <c r="C31" s="205" t="s">
        <v>102</v>
      </c>
      <c r="D31" s="206" t="s">
        <v>100</v>
      </c>
      <c r="E31" s="13" t="s">
        <v>101</v>
      </c>
      <c r="F31" s="199" t="str">
        <f>RIGHT(A31,LEN(A31)-5)</f>
        <v>Β' ΑΘΗΝΑΣ</v>
      </c>
      <c r="G31" s="51" t="s">
        <v>57</v>
      </c>
      <c r="H31" s="52" t="s">
        <v>6</v>
      </c>
      <c r="I31" s="51" t="s">
        <v>10</v>
      </c>
      <c r="J31" s="70">
        <v>28</v>
      </c>
      <c r="K31" s="70"/>
      <c r="L31" s="70"/>
      <c r="M31" s="70">
        <v>2</v>
      </c>
      <c r="N31" s="283" t="s">
        <v>212</v>
      </c>
      <c r="O31" s="267"/>
      <c r="P31" s="240" t="s">
        <v>214</v>
      </c>
      <c r="Q31" s="284" t="s">
        <v>215</v>
      </c>
      <c r="R31" s="148"/>
      <c r="S31" s="148"/>
      <c r="T31" s="148"/>
    </row>
    <row r="32" spans="1:20" ht="12" customHeight="1" thickTop="1" x14ac:dyDescent="0.2">
      <c r="A32" s="7" t="s">
        <v>13</v>
      </c>
      <c r="B32" s="8" t="str">
        <f t="shared" si="1"/>
        <v>210</v>
      </c>
      <c r="C32" s="205" t="s">
        <v>102</v>
      </c>
      <c r="D32" s="207" t="s">
        <v>100</v>
      </c>
      <c r="E32" s="9" t="s">
        <v>101</v>
      </c>
      <c r="F32" s="200" t="str">
        <f t="shared" si="0"/>
        <v>Β' ΑΘΗΝΑΣ</v>
      </c>
      <c r="G32" s="53" t="s">
        <v>190</v>
      </c>
      <c r="H32" s="54" t="s">
        <v>5</v>
      </c>
      <c r="I32" s="53" t="s">
        <v>9</v>
      </c>
      <c r="J32" s="92">
        <v>18</v>
      </c>
      <c r="K32" s="92"/>
      <c r="L32" s="92">
        <v>2</v>
      </c>
      <c r="M32" s="92"/>
      <c r="N32" s="374" t="s">
        <v>216</v>
      </c>
      <c r="O32" s="259" t="s">
        <v>217</v>
      </c>
      <c r="P32" s="260" t="s">
        <v>218</v>
      </c>
      <c r="Q32" s="278" t="s">
        <v>219</v>
      </c>
      <c r="R32" s="145"/>
      <c r="S32" s="145"/>
      <c r="T32" s="145"/>
    </row>
    <row r="33" spans="1:20" ht="12" customHeight="1" x14ac:dyDescent="0.2">
      <c r="A33" s="7" t="s">
        <v>13</v>
      </c>
      <c r="B33" s="8" t="str">
        <f t="shared" si="1"/>
        <v>210</v>
      </c>
      <c r="C33" s="205" t="s">
        <v>102</v>
      </c>
      <c r="D33" s="206" t="s">
        <v>100</v>
      </c>
      <c r="E33" s="10" t="s">
        <v>101</v>
      </c>
      <c r="F33" s="198" t="str">
        <f t="shared" si="0"/>
        <v>Β' ΑΘΗΝΑΣ</v>
      </c>
      <c r="G33" s="49" t="s">
        <v>190</v>
      </c>
      <c r="H33" s="50" t="s">
        <v>5</v>
      </c>
      <c r="I33" s="49" t="s">
        <v>10</v>
      </c>
      <c r="J33" s="69">
        <v>9</v>
      </c>
      <c r="K33" s="69"/>
      <c r="L33" s="69"/>
      <c r="M33" s="69">
        <v>2</v>
      </c>
      <c r="N33" s="375" t="s">
        <v>216</v>
      </c>
      <c r="O33" s="262"/>
      <c r="P33" s="285" t="s">
        <v>218</v>
      </c>
      <c r="Q33" s="282" t="s">
        <v>219</v>
      </c>
      <c r="R33" s="147"/>
      <c r="S33" s="147"/>
      <c r="T33" s="147"/>
    </row>
    <row r="34" spans="1:20" ht="12" customHeight="1" x14ac:dyDescent="0.2">
      <c r="A34" s="7" t="s">
        <v>13</v>
      </c>
      <c r="B34" s="8" t="str">
        <f t="shared" si="1"/>
        <v>210</v>
      </c>
      <c r="C34" s="205" t="s">
        <v>102</v>
      </c>
      <c r="D34" s="206" t="s">
        <v>100</v>
      </c>
      <c r="E34" s="10" t="s">
        <v>101</v>
      </c>
      <c r="F34" s="198" t="str">
        <f t="shared" si="0"/>
        <v>Β' ΑΘΗΝΑΣ</v>
      </c>
      <c r="G34" s="49" t="s">
        <v>190</v>
      </c>
      <c r="H34" s="50" t="s">
        <v>7</v>
      </c>
      <c r="I34" s="49" t="s">
        <v>9</v>
      </c>
      <c r="J34" s="69">
        <v>64</v>
      </c>
      <c r="K34" s="69">
        <f>SUM(J32:J35)</f>
        <v>128</v>
      </c>
      <c r="L34" s="69">
        <v>6</v>
      </c>
      <c r="M34" s="69"/>
      <c r="N34" s="376" t="s">
        <v>216</v>
      </c>
      <c r="O34" s="262"/>
      <c r="P34" s="263" t="s">
        <v>218</v>
      </c>
      <c r="Q34" s="280" t="s">
        <v>219</v>
      </c>
      <c r="R34" s="146"/>
      <c r="S34" s="146"/>
      <c r="T34" s="146"/>
    </row>
    <row r="35" spans="1:20" ht="12" customHeight="1" thickBot="1" x14ac:dyDescent="0.25">
      <c r="A35" s="100" t="s">
        <v>13</v>
      </c>
      <c r="B35" s="101" t="str">
        <f t="shared" si="1"/>
        <v>210</v>
      </c>
      <c r="C35" s="227" t="s">
        <v>102</v>
      </c>
      <c r="D35" s="209" t="s">
        <v>100</v>
      </c>
      <c r="E35" s="11" t="s">
        <v>101</v>
      </c>
      <c r="F35" s="201" t="str">
        <f t="shared" si="0"/>
        <v>Β' ΑΘΗΝΑΣ</v>
      </c>
      <c r="G35" s="55" t="s">
        <v>190</v>
      </c>
      <c r="H35" s="56" t="s">
        <v>7</v>
      </c>
      <c r="I35" s="55" t="s">
        <v>10</v>
      </c>
      <c r="J35" s="71">
        <v>37</v>
      </c>
      <c r="K35" s="71"/>
      <c r="L35" s="71"/>
      <c r="M35" s="71">
        <v>5</v>
      </c>
      <c r="N35" s="377" t="s">
        <v>216</v>
      </c>
      <c r="O35" s="267"/>
      <c r="P35" s="268" t="s">
        <v>218</v>
      </c>
      <c r="Q35" s="284" t="s">
        <v>219</v>
      </c>
      <c r="R35" s="148"/>
      <c r="S35" s="148"/>
      <c r="T35" s="148"/>
    </row>
    <row r="36" spans="1:20" ht="12" customHeight="1" thickTop="1" x14ac:dyDescent="0.2">
      <c r="A36" s="98" t="s">
        <v>48</v>
      </c>
      <c r="B36" s="99" t="str">
        <f t="shared" si="1"/>
        <v>224</v>
      </c>
      <c r="C36" s="210" t="s">
        <v>102</v>
      </c>
      <c r="D36" s="206" t="s">
        <v>103</v>
      </c>
      <c r="E36" s="12" t="s">
        <v>104</v>
      </c>
      <c r="F36" s="197" t="str">
        <f t="shared" si="0"/>
        <v>ΑΝΑΤ. ΑΤΤΙΚΗ</v>
      </c>
      <c r="G36" s="47" t="s">
        <v>58</v>
      </c>
      <c r="H36" s="48" t="s">
        <v>3</v>
      </c>
      <c r="I36" s="47" t="s">
        <v>9</v>
      </c>
      <c r="J36" s="108">
        <v>8</v>
      </c>
      <c r="K36" s="108"/>
      <c r="L36" s="108">
        <v>1</v>
      </c>
      <c r="M36" s="108"/>
      <c r="N36" s="376" t="s">
        <v>220</v>
      </c>
      <c r="O36" s="259" t="s">
        <v>221</v>
      </c>
      <c r="P36" s="286">
        <v>2106047204</v>
      </c>
      <c r="Q36" s="287" t="s">
        <v>222</v>
      </c>
      <c r="R36" s="150"/>
      <c r="S36" s="150"/>
      <c r="T36" s="150"/>
    </row>
    <row r="37" spans="1:20" ht="12" customHeight="1" x14ac:dyDescent="0.2">
      <c r="A37" s="7" t="s">
        <v>48</v>
      </c>
      <c r="B37" s="8" t="str">
        <f t="shared" si="1"/>
        <v>224</v>
      </c>
      <c r="C37" s="205" t="s">
        <v>102</v>
      </c>
      <c r="D37" s="206" t="s">
        <v>103</v>
      </c>
      <c r="E37" s="10" t="s">
        <v>104</v>
      </c>
      <c r="F37" s="198" t="str">
        <f t="shared" si="0"/>
        <v>ΑΝΑΤ. ΑΤΤΙΚΗ</v>
      </c>
      <c r="G37" s="49" t="s">
        <v>58</v>
      </c>
      <c r="H37" s="50" t="s">
        <v>4</v>
      </c>
      <c r="I37" s="49" t="s">
        <v>9</v>
      </c>
      <c r="J37" s="69">
        <v>6</v>
      </c>
      <c r="K37" s="69"/>
      <c r="L37" s="69">
        <v>1</v>
      </c>
      <c r="M37" s="69"/>
      <c r="N37" s="376" t="s">
        <v>220</v>
      </c>
      <c r="O37" s="262"/>
      <c r="P37" s="286">
        <v>2106047204</v>
      </c>
      <c r="Q37" s="287" t="s">
        <v>222</v>
      </c>
      <c r="R37" s="150"/>
      <c r="S37" s="150"/>
      <c r="T37" s="150"/>
    </row>
    <row r="38" spans="1:20" ht="12" customHeight="1" x14ac:dyDescent="0.2">
      <c r="A38" s="7" t="s">
        <v>48</v>
      </c>
      <c r="B38" s="8" t="str">
        <f t="shared" si="1"/>
        <v>224</v>
      </c>
      <c r="C38" s="205" t="s">
        <v>102</v>
      </c>
      <c r="D38" s="207" t="s">
        <v>103</v>
      </c>
      <c r="E38" s="10" t="s">
        <v>104</v>
      </c>
      <c r="F38" s="198" t="str">
        <f t="shared" si="0"/>
        <v>ΑΝΑΤ. ΑΤΤΙΚΗ</v>
      </c>
      <c r="G38" s="49" t="s">
        <v>58</v>
      </c>
      <c r="H38" s="50" t="s">
        <v>5</v>
      </c>
      <c r="I38" s="49" t="s">
        <v>9</v>
      </c>
      <c r="J38" s="69">
        <v>7</v>
      </c>
      <c r="K38" s="69">
        <f>SUM(J36:J40)</f>
        <v>55</v>
      </c>
      <c r="L38" s="69">
        <v>1</v>
      </c>
      <c r="M38" s="69"/>
      <c r="N38" s="375" t="s">
        <v>220</v>
      </c>
      <c r="O38" s="262"/>
      <c r="P38" s="288">
        <v>2106047204</v>
      </c>
      <c r="Q38" s="289" t="s">
        <v>222</v>
      </c>
      <c r="R38" s="151"/>
      <c r="S38" s="151"/>
      <c r="T38" s="151"/>
    </row>
    <row r="39" spans="1:20" ht="12" customHeight="1" x14ac:dyDescent="0.2">
      <c r="A39" s="7" t="s">
        <v>48</v>
      </c>
      <c r="B39" s="8" t="str">
        <f t="shared" si="1"/>
        <v>224</v>
      </c>
      <c r="C39" s="205" t="s">
        <v>102</v>
      </c>
      <c r="D39" s="206" t="s">
        <v>103</v>
      </c>
      <c r="E39" s="10" t="s">
        <v>104</v>
      </c>
      <c r="F39" s="198" t="str">
        <f t="shared" si="0"/>
        <v>ΑΝΑΤ. ΑΤΤΙΚΗ</v>
      </c>
      <c r="G39" s="49" t="s">
        <v>58</v>
      </c>
      <c r="H39" s="50" t="s">
        <v>7</v>
      </c>
      <c r="I39" s="49" t="s">
        <v>9</v>
      </c>
      <c r="J39" s="69">
        <v>29</v>
      </c>
      <c r="K39" s="69"/>
      <c r="L39" s="69">
        <v>3</v>
      </c>
      <c r="M39" s="69"/>
      <c r="N39" s="376" t="s">
        <v>220</v>
      </c>
      <c r="O39" s="262"/>
      <c r="P39" s="286">
        <v>2106047204</v>
      </c>
      <c r="Q39" s="287" t="s">
        <v>222</v>
      </c>
      <c r="R39" s="150"/>
      <c r="S39" s="150"/>
      <c r="T39" s="150"/>
    </row>
    <row r="40" spans="1:20" ht="12" customHeight="1" thickBot="1" x14ac:dyDescent="0.25">
      <c r="A40" s="7" t="s">
        <v>48</v>
      </c>
      <c r="B40" s="8" t="str">
        <f t="shared" si="1"/>
        <v>224</v>
      </c>
      <c r="C40" s="205" t="s">
        <v>102</v>
      </c>
      <c r="D40" s="206" t="s">
        <v>103</v>
      </c>
      <c r="E40" s="11" t="s">
        <v>104</v>
      </c>
      <c r="F40" s="201" t="str">
        <f t="shared" si="0"/>
        <v>ΑΝΑΤ. ΑΤΤΙΚΗ</v>
      </c>
      <c r="G40" s="55" t="s">
        <v>58</v>
      </c>
      <c r="H40" s="56" t="s">
        <v>6</v>
      </c>
      <c r="I40" s="55" t="s">
        <v>9</v>
      </c>
      <c r="J40" s="71">
        <v>5</v>
      </c>
      <c r="K40" s="71"/>
      <c r="L40" s="71">
        <v>1</v>
      </c>
      <c r="M40" s="71"/>
      <c r="N40" s="377" t="s">
        <v>220</v>
      </c>
      <c r="O40" s="267"/>
      <c r="P40" s="290">
        <v>2106047204</v>
      </c>
      <c r="Q40" s="291" t="s">
        <v>222</v>
      </c>
      <c r="R40" s="152"/>
      <c r="S40" s="152"/>
      <c r="T40" s="152"/>
    </row>
    <row r="41" spans="1:20" ht="12" customHeight="1" thickTop="1" x14ac:dyDescent="0.2">
      <c r="A41" s="7" t="s">
        <v>49</v>
      </c>
      <c r="B41" s="8" t="str">
        <f t="shared" si="1"/>
        <v>227</v>
      </c>
      <c r="C41" s="205" t="s">
        <v>102</v>
      </c>
      <c r="D41" s="211" t="s">
        <v>105</v>
      </c>
      <c r="E41" s="12" t="s">
        <v>106</v>
      </c>
      <c r="F41" s="197" t="str">
        <f t="shared" si="0"/>
        <v>ΔΥΤ. ΑΤΤΙΚΗ</v>
      </c>
      <c r="G41" s="47" t="s">
        <v>59</v>
      </c>
      <c r="H41" s="48" t="s">
        <v>3</v>
      </c>
      <c r="I41" s="47" t="s">
        <v>9</v>
      </c>
      <c r="J41" s="103">
        <v>11</v>
      </c>
      <c r="K41" s="103"/>
      <c r="L41" s="104">
        <v>1</v>
      </c>
      <c r="M41" s="104"/>
      <c r="N41" s="365" t="s">
        <v>223</v>
      </c>
      <c r="O41" s="259" t="s">
        <v>347</v>
      </c>
      <c r="P41" s="260" t="s">
        <v>224</v>
      </c>
      <c r="Q41" s="261" t="s">
        <v>225</v>
      </c>
      <c r="R41" s="136"/>
      <c r="S41" s="136"/>
      <c r="T41" s="136"/>
    </row>
    <row r="42" spans="1:20" ht="12" customHeight="1" x14ac:dyDescent="0.2">
      <c r="A42" s="7" t="s">
        <v>49</v>
      </c>
      <c r="B42" s="8" t="str">
        <f t="shared" si="1"/>
        <v>227</v>
      </c>
      <c r="C42" s="205" t="s">
        <v>102</v>
      </c>
      <c r="D42" s="206" t="s">
        <v>105</v>
      </c>
      <c r="E42" s="10" t="s">
        <v>106</v>
      </c>
      <c r="F42" s="198" t="str">
        <f t="shared" si="0"/>
        <v>ΔΥΤ. ΑΤΤΙΚΗ</v>
      </c>
      <c r="G42" s="49" t="s">
        <v>59</v>
      </c>
      <c r="H42" s="50" t="s">
        <v>4</v>
      </c>
      <c r="I42" s="49" t="s">
        <v>9</v>
      </c>
      <c r="J42" s="77">
        <v>12</v>
      </c>
      <c r="K42" s="77"/>
      <c r="L42" s="67">
        <v>1</v>
      </c>
      <c r="M42" s="67"/>
      <c r="N42" s="366" t="s">
        <v>223</v>
      </c>
      <c r="O42" s="262"/>
      <c r="P42" s="263" t="s">
        <v>224</v>
      </c>
      <c r="Q42" s="264" t="s">
        <v>225</v>
      </c>
      <c r="R42" s="137"/>
      <c r="S42" s="137"/>
      <c r="T42" s="137"/>
    </row>
    <row r="43" spans="1:20" ht="12" customHeight="1" x14ac:dyDescent="0.2">
      <c r="A43" s="7" t="s">
        <v>49</v>
      </c>
      <c r="B43" s="8" t="str">
        <f t="shared" si="1"/>
        <v>227</v>
      </c>
      <c r="C43" s="205" t="s">
        <v>102</v>
      </c>
      <c r="D43" s="207" t="s">
        <v>105</v>
      </c>
      <c r="E43" s="10" t="s">
        <v>106</v>
      </c>
      <c r="F43" s="198" t="str">
        <f t="shared" si="0"/>
        <v>ΔΥΤ. ΑΤΤΙΚΗ</v>
      </c>
      <c r="G43" s="49" t="s">
        <v>59</v>
      </c>
      <c r="H43" s="50" t="s">
        <v>5</v>
      </c>
      <c r="I43" s="49" t="s">
        <v>9</v>
      </c>
      <c r="J43" s="77">
        <v>5</v>
      </c>
      <c r="K43" s="77">
        <f>SUM(J41:J45)</f>
        <v>55</v>
      </c>
      <c r="L43" s="67">
        <v>1</v>
      </c>
      <c r="M43" s="67"/>
      <c r="N43" s="367" t="s">
        <v>223</v>
      </c>
      <c r="O43" s="262"/>
      <c r="P43" s="285">
        <v>2105542735</v>
      </c>
      <c r="Q43" s="266" t="s">
        <v>225</v>
      </c>
      <c r="R43" s="138"/>
      <c r="S43" s="138"/>
      <c r="T43" s="138"/>
    </row>
    <row r="44" spans="1:20" ht="12" customHeight="1" x14ac:dyDescent="0.2">
      <c r="A44" s="7" t="s">
        <v>49</v>
      </c>
      <c r="B44" s="8" t="str">
        <f t="shared" si="1"/>
        <v>227</v>
      </c>
      <c r="C44" s="205" t="s">
        <v>102</v>
      </c>
      <c r="D44" s="206" t="s">
        <v>105</v>
      </c>
      <c r="E44" s="10" t="s">
        <v>106</v>
      </c>
      <c r="F44" s="198" t="str">
        <f t="shared" si="0"/>
        <v>ΔΥΤ. ΑΤΤΙΚΗ</v>
      </c>
      <c r="G44" s="49" t="s">
        <v>59</v>
      </c>
      <c r="H44" s="50" t="s">
        <v>7</v>
      </c>
      <c r="I44" s="49" t="s">
        <v>9</v>
      </c>
      <c r="J44" s="77">
        <v>20</v>
      </c>
      <c r="K44" s="77"/>
      <c r="L44" s="67">
        <v>2</v>
      </c>
      <c r="M44" s="67"/>
      <c r="N44" s="366" t="s">
        <v>223</v>
      </c>
      <c r="O44" s="262"/>
      <c r="P44" s="263" t="s">
        <v>224</v>
      </c>
      <c r="Q44" s="264" t="s">
        <v>225</v>
      </c>
      <c r="R44" s="137"/>
      <c r="S44" s="137"/>
      <c r="T44" s="137"/>
    </row>
    <row r="45" spans="1:20" ht="12" customHeight="1" thickBot="1" x14ac:dyDescent="0.25">
      <c r="A45" s="7" t="s">
        <v>49</v>
      </c>
      <c r="B45" s="8" t="str">
        <f>LEFT(A45,3)</f>
        <v>227</v>
      </c>
      <c r="C45" s="205" t="s">
        <v>102</v>
      </c>
      <c r="D45" s="209" t="s">
        <v>105</v>
      </c>
      <c r="E45" s="11" t="s">
        <v>106</v>
      </c>
      <c r="F45" s="199" t="str">
        <f t="shared" si="0"/>
        <v>ΔΥΤ. ΑΤΤΙΚΗ</v>
      </c>
      <c r="G45" s="51" t="s">
        <v>59</v>
      </c>
      <c r="H45" s="52" t="s">
        <v>6</v>
      </c>
      <c r="I45" s="51" t="s">
        <v>9</v>
      </c>
      <c r="J45" s="78">
        <v>7</v>
      </c>
      <c r="K45" s="78"/>
      <c r="L45" s="75">
        <v>1</v>
      </c>
      <c r="M45" s="75"/>
      <c r="N45" s="368" t="s">
        <v>223</v>
      </c>
      <c r="O45" s="267"/>
      <c r="P45" s="268" t="s">
        <v>224</v>
      </c>
      <c r="Q45" s="269" t="s">
        <v>225</v>
      </c>
      <c r="R45" s="139"/>
      <c r="S45" s="139"/>
      <c r="T45" s="139"/>
    </row>
    <row r="46" spans="1:20" ht="12" customHeight="1" thickTop="1" x14ac:dyDescent="0.2">
      <c r="A46" s="7" t="s">
        <v>16</v>
      </c>
      <c r="B46" s="8" t="str">
        <f>LEFT(A46,3)</f>
        <v>230</v>
      </c>
      <c r="C46" s="205" t="s">
        <v>102</v>
      </c>
      <c r="D46" s="206" t="s">
        <v>107</v>
      </c>
      <c r="E46" s="40" t="s">
        <v>182</v>
      </c>
      <c r="F46" s="200" t="str">
        <f t="shared" si="0"/>
        <v>ΠΕΙΡΑΙΑΣ</v>
      </c>
      <c r="G46" s="53" t="s">
        <v>60</v>
      </c>
      <c r="H46" s="54" t="s">
        <v>3</v>
      </c>
      <c r="I46" s="53" t="s">
        <v>9</v>
      </c>
      <c r="J46" s="109">
        <v>6</v>
      </c>
      <c r="K46" s="109"/>
      <c r="L46" s="109">
        <v>1</v>
      </c>
      <c r="M46" s="109"/>
      <c r="N46" s="378" t="s">
        <v>226</v>
      </c>
      <c r="O46" s="259" t="s">
        <v>227</v>
      </c>
      <c r="P46" s="292">
        <v>2104111992</v>
      </c>
      <c r="Q46" s="293" t="s">
        <v>228</v>
      </c>
      <c r="R46" s="153"/>
      <c r="S46" s="153"/>
      <c r="T46" s="153"/>
    </row>
    <row r="47" spans="1:20" ht="12" customHeight="1" x14ac:dyDescent="0.2">
      <c r="A47" s="7" t="s">
        <v>16</v>
      </c>
      <c r="B47" s="8" t="str">
        <f t="shared" ref="B47:B121" si="4">LEFT(A47,3)</f>
        <v>230</v>
      </c>
      <c r="C47" s="205" t="s">
        <v>102</v>
      </c>
      <c r="D47" s="206" t="s">
        <v>107</v>
      </c>
      <c r="E47" s="41" t="s">
        <v>182</v>
      </c>
      <c r="F47" s="198" t="str">
        <f t="shared" si="0"/>
        <v>ΠΕΙΡΑΙΑΣ</v>
      </c>
      <c r="G47" s="49" t="s">
        <v>60</v>
      </c>
      <c r="H47" s="50" t="s">
        <v>3</v>
      </c>
      <c r="I47" s="49" t="s">
        <v>10</v>
      </c>
      <c r="J47" s="72">
        <v>10</v>
      </c>
      <c r="K47" s="72"/>
      <c r="L47" s="72"/>
      <c r="M47" s="72">
        <v>1</v>
      </c>
      <c r="N47" s="378" t="s">
        <v>226</v>
      </c>
      <c r="O47" s="262"/>
      <c r="P47" s="292">
        <v>2104111992</v>
      </c>
      <c r="Q47" s="293" t="s">
        <v>228</v>
      </c>
      <c r="R47" s="154"/>
      <c r="S47" s="154"/>
      <c r="T47" s="154"/>
    </row>
    <row r="48" spans="1:20" ht="12" customHeight="1" x14ac:dyDescent="0.2">
      <c r="A48" s="7" t="s">
        <v>16</v>
      </c>
      <c r="B48" s="8" t="str">
        <f t="shared" si="4"/>
        <v>230</v>
      </c>
      <c r="C48" s="205" t="s">
        <v>102</v>
      </c>
      <c r="D48" s="206" t="s">
        <v>107</v>
      </c>
      <c r="E48" s="41" t="s">
        <v>182</v>
      </c>
      <c r="F48" s="198" t="str">
        <f t="shared" si="0"/>
        <v>ΠΕΙΡΑΙΑΣ</v>
      </c>
      <c r="G48" s="49" t="s">
        <v>60</v>
      </c>
      <c r="H48" s="50" t="s">
        <v>4</v>
      </c>
      <c r="I48" s="49" t="s">
        <v>9</v>
      </c>
      <c r="J48" s="72">
        <v>27</v>
      </c>
      <c r="K48" s="72">
        <f>SUM(J46:J51)</f>
        <v>91</v>
      </c>
      <c r="L48" s="72">
        <v>2</v>
      </c>
      <c r="M48" s="72"/>
      <c r="N48" s="379" t="s">
        <v>226</v>
      </c>
      <c r="O48" s="262"/>
      <c r="P48" s="294">
        <v>2104111992</v>
      </c>
      <c r="Q48" s="295" t="s">
        <v>228</v>
      </c>
      <c r="R48" s="155"/>
      <c r="S48" s="155"/>
      <c r="T48" s="155"/>
    </row>
    <row r="49" spans="1:20" ht="12" customHeight="1" x14ac:dyDescent="0.2">
      <c r="A49" s="7" t="s">
        <v>16</v>
      </c>
      <c r="B49" s="8" t="str">
        <f t="shared" si="4"/>
        <v>230</v>
      </c>
      <c r="C49" s="205" t="s">
        <v>102</v>
      </c>
      <c r="D49" s="206" t="s">
        <v>107</v>
      </c>
      <c r="E49" s="41" t="s">
        <v>182</v>
      </c>
      <c r="F49" s="198" t="str">
        <f t="shared" si="0"/>
        <v>ΠΕΙΡΑΙΑΣ</v>
      </c>
      <c r="G49" s="49" t="s">
        <v>60</v>
      </c>
      <c r="H49" s="50" t="s">
        <v>4</v>
      </c>
      <c r="I49" s="49" t="s">
        <v>10</v>
      </c>
      <c r="J49" s="72">
        <v>15</v>
      </c>
      <c r="K49" s="72"/>
      <c r="L49" s="72"/>
      <c r="M49" s="72">
        <v>2</v>
      </c>
      <c r="N49" s="378" t="s">
        <v>226</v>
      </c>
      <c r="O49" s="262"/>
      <c r="P49" s="292">
        <v>2104111992</v>
      </c>
      <c r="Q49" s="293" t="s">
        <v>228</v>
      </c>
      <c r="R49" s="154"/>
      <c r="S49" s="154"/>
      <c r="T49" s="154"/>
    </row>
    <row r="50" spans="1:20" ht="12" customHeight="1" x14ac:dyDescent="0.2">
      <c r="A50" s="7" t="s">
        <v>16</v>
      </c>
      <c r="B50" s="8" t="str">
        <f>LEFT(A50,3)</f>
        <v>230</v>
      </c>
      <c r="C50" s="205" t="s">
        <v>102</v>
      </c>
      <c r="D50" s="206" t="s">
        <v>107</v>
      </c>
      <c r="E50" s="41" t="s">
        <v>182</v>
      </c>
      <c r="F50" s="198" t="str">
        <f>RIGHT(A50,LEN(A50)-5)</f>
        <v>ΠΕΙΡΑΙΑΣ</v>
      </c>
      <c r="G50" s="49" t="s">
        <v>60</v>
      </c>
      <c r="H50" s="50" t="s">
        <v>6</v>
      </c>
      <c r="I50" s="49" t="s">
        <v>9</v>
      </c>
      <c r="J50" s="69">
        <v>22</v>
      </c>
      <c r="K50" s="69"/>
      <c r="L50" s="69">
        <v>2</v>
      </c>
      <c r="M50" s="69"/>
      <c r="N50" s="378" t="s">
        <v>226</v>
      </c>
      <c r="O50" s="262"/>
      <c r="P50" s="292">
        <v>2104111992</v>
      </c>
      <c r="Q50" s="293" t="s">
        <v>228</v>
      </c>
      <c r="R50" s="154"/>
      <c r="S50" s="154"/>
      <c r="T50" s="154"/>
    </row>
    <row r="51" spans="1:20" ht="12" customHeight="1" thickBot="1" x14ac:dyDescent="0.25">
      <c r="A51" s="7" t="s">
        <v>16</v>
      </c>
      <c r="B51" s="8" t="str">
        <f>LEFT(A51,3)</f>
        <v>230</v>
      </c>
      <c r="C51" s="205" t="s">
        <v>102</v>
      </c>
      <c r="D51" s="206" t="s">
        <v>107</v>
      </c>
      <c r="E51" s="90" t="s">
        <v>182</v>
      </c>
      <c r="F51" s="199" t="str">
        <f>RIGHT(A51,LEN(A51)-5)</f>
        <v>ΠΕΙΡΑΙΑΣ</v>
      </c>
      <c r="G51" s="51" t="s">
        <v>60</v>
      </c>
      <c r="H51" s="52" t="s">
        <v>6</v>
      </c>
      <c r="I51" s="51" t="s">
        <v>10</v>
      </c>
      <c r="J51" s="70">
        <v>11</v>
      </c>
      <c r="K51" s="70"/>
      <c r="L51" s="70"/>
      <c r="M51" s="70">
        <v>1</v>
      </c>
      <c r="N51" s="380" t="s">
        <v>226</v>
      </c>
      <c r="O51" s="267"/>
      <c r="P51" s="296">
        <v>2104111992</v>
      </c>
      <c r="Q51" s="297" t="s">
        <v>228</v>
      </c>
      <c r="R51" s="156"/>
      <c r="S51" s="156"/>
      <c r="T51" s="156"/>
    </row>
    <row r="52" spans="1:20" ht="12" customHeight="1" thickTop="1" x14ac:dyDescent="0.2">
      <c r="A52" s="7" t="s">
        <v>16</v>
      </c>
      <c r="B52" s="8" t="str">
        <f t="shared" si="4"/>
        <v>230</v>
      </c>
      <c r="C52" s="205" t="s">
        <v>102</v>
      </c>
      <c r="D52" s="206" t="s">
        <v>107</v>
      </c>
      <c r="E52" s="95" t="s">
        <v>182</v>
      </c>
      <c r="F52" s="200" t="str">
        <f t="shared" si="0"/>
        <v>ΠΕΙΡΑΙΑΣ</v>
      </c>
      <c r="G52" s="53" t="s">
        <v>61</v>
      </c>
      <c r="H52" s="54" t="s">
        <v>5</v>
      </c>
      <c r="I52" s="53" t="s">
        <v>9</v>
      </c>
      <c r="J52" s="109">
        <v>19</v>
      </c>
      <c r="K52" s="109"/>
      <c r="L52" s="109">
        <v>2</v>
      </c>
      <c r="M52" s="109"/>
      <c r="N52" s="381" t="s">
        <v>229</v>
      </c>
      <c r="O52" s="259" t="s">
        <v>230</v>
      </c>
      <c r="P52" s="298">
        <v>2104297425</v>
      </c>
      <c r="Q52" s="299" t="s">
        <v>231</v>
      </c>
      <c r="R52" s="153"/>
      <c r="S52" s="153"/>
      <c r="T52" s="153"/>
    </row>
    <row r="53" spans="1:20" ht="12" customHeight="1" x14ac:dyDescent="0.2">
      <c r="A53" s="7" t="s">
        <v>16</v>
      </c>
      <c r="B53" s="8" t="str">
        <f t="shared" si="4"/>
        <v>230</v>
      </c>
      <c r="C53" s="205" t="s">
        <v>102</v>
      </c>
      <c r="D53" s="207" t="s">
        <v>107</v>
      </c>
      <c r="E53" s="41" t="s">
        <v>182</v>
      </c>
      <c r="F53" s="198" t="str">
        <f t="shared" si="0"/>
        <v>ΠΕΙΡΑΙΑΣ</v>
      </c>
      <c r="G53" s="49" t="s">
        <v>61</v>
      </c>
      <c r="H53" s="50" t="s">
        <v>5</v>
      </c>
      <c r="I53" s="49" t="s">
        <v>10</v>
      </c>
      <c r="J53" s="72">
        <v>5</v>
      </c>
      <c r="K53" s="72">
        <f>SUM(J52:J55)</f>
        <v>122</v>
      </c>
      <c r="L53" s="72"/>
      <c r="M53" s="72">
        <v>1</v>
      </c>
      <c r="N53" s="379" t="s">
        <v>229</v>
      </c>
      <c r="O53" s="262"/>
      <c r="P53" s="294">
        <v>2104297425</v>
      </c>
      <c r="Q53" s="295" t="s">
        <v>231</v>
      </c>
      <c r="R53" s="155"/>
      <c r="S53" s="155"/>
      <c r="T53" s="155"/>
    </row>
    <row r="54" spans="1:20" ht="12" customHeight="1" x14ac:dyDescent="0.2">
      <c r="A54" s="7" t="s">
        <v>16</v>
      </c>
      <c r="B54" s="8" t="str">
        <f t="shared" si="4"/>
        <v>230</v>
      </c>
      <c r="C54" s="205" t="s">
        <v>102</v>
      </c>
      <c r="D54" s="206" t="s">
        <v>107</v>
      </c>
      <c r="E54" s="41" t="s">
        <v>182</v>
      </c>
      <c r="F54" s="198" t="str">
        <f t="shared" si="0"/>
        <v>ΠΕΙΡΑΙΑΣ</v>
      </c>
      <c r="G54" s="49" t="s">
        <v>61</v>
      </c>
      <c r="H54" s="50" t="s">
        <v>7</v>
      </c>
      <c r="I54" s="49" t="s">
        <v>9</v>
      </c>
      <c r="J54" s="69">
        <v>67</v>
      </c>
      <c r="K54" s="69"/>
      <c r="L54" s="69">
        <v>6</v>
      </c>
      <c r="M54" s="69"/>
      <c r="N54" s="378" t="s">
        <v>229</v>
      </c>
      <c r="O54" s="262"/>
      <c r="P54" s="292">
        <v>2104297425</v>
      </c>
      <c r="Q54" s="293" t="s">
        <v>231</v>
      </c>
      <c r="R54" s="154"/>
      <c r="S54" s="154"/>
      <c r="T54" s="154"/>
    </row>
    <row r="55" spans="1:20" ht="12" customHeight="1" thickBot="1" x14ac:dyDescent="0.25">
      <c r="A55" s="7" t="s">
        <v>16</v>
      </c>
      <c r="B55" s="8" t="str">
        <f t="shared" si="4"/>
        <v>230</v>
      </c>
      <c r="C55" s="205" t="s">
        <v>102</v>
      </c>
      <c r="D55" s="206" t="s">
        <v>107</v>
      </c>
      <c r="E55" s="91" t="s">
        <v>182</v>
      </c>
      <c r="F55" s="201" t="str">
        <f t="shared" si="0"/>
        <v>ΠΕΙΡΑΙΑΣ</v>
      </c>
      <c r="G55" s="55" t="s">
        <v>61</v>
      </c>
      <c r="H55" s="56" t="s">
        <v>7</v>
      </c>
      <c r="I55" s="55" t="s">
        <v>10</v>
      </c>
      <c r="J55" s="71">
        <v>31</v>
      </c>
      <c r="K55" s="71"/>
      <c r="L55" s="71"/>
      <c r="M55" s="71">
        <v>4</v>
      </c>
      <c r="N55" s="380" t="s">
        <v>229</v>
      </c>
      <c r="O55" s="267"/>
      <c r="P55" s="296">
        <v>2104297425</v>
      </c>
      <c r="Q55" s="297" t="s">
        <v>231</v>
      </c>
      <c r="R55" s="156"/>
      <c r="S55" s="156"/>
      <c r="T55" s="156"/>
    </row>
    <row r="56" spans="1:20" ht="12" customHeight="1" thickTop="1" x14ac:dyDescent="0.2">
      <c r="A56" s="7" t="s">
        <v>17</v>
      </c>
      <c r="B56" s="8" t="str">
        <f t="shared" si="4"/>
        <v>236</v>
      </c>
      <c r="C56" s="212" t="s">
        <v>112</v>
      </c>
      <c r="D56" s="211" t="s">
        <v>108</v>
      </c>
      <c r="E56" s="12" t="s">
        <v>109</v>
      </c>
      <c r="F56" s="197" t="str">
        <f t="shared" si="0"/>
        <v>ΛΕΣΒΟΣ</v>
      </c>
      <c r="G56" s="47" t="s">
        <v>62</v>
      </c>
      <c r="H56" s="48" t="s">
        <v>3</v>
      </c>
      <c r="I56" s="47" t="s">
        <v>9</v>
      </c>
      <c r="J56" s="110">
        <v>3</v>
      </c>
      <c r="K56" s="110"/>
      <c r="L56" s="110">
        <v>1</v>
      </c>
      <c r="M56" s="110"/>
      <c r="N56" s="381" t="s">
        <v>232</v>
      </c>
      <c r="O56" s="259" t="s">
        <v>233</v>
      </c>
      <c r="P56" s="298">
        <v>2251028124</v>
      </c>
      <c r="Q56" s="299" t="s">
        <v>234</v>
      </c>
      <c r="R56" s="153"/>
      <c r="S56" s="153"/>
      <c r="T56" s="153"/>
    </row>
    <row r="57" spans="1:20" ht="12" customHeight="1" x14ac:dyDescent="0.2">
      <c r="A57" s="7" t="s">
        <v>17</v>
      </c>
      <c r="B57" s="8" t="str">
        <f t="shared" si="4"/>
        <v>236</v>
      </c>
      <c r="C57" s="205" t="s">
        <v>112</v>
      </c>
      <c r="D57" s="206" t="s">
        <v>108</v>
      </c>
      <c r="E57" s="10" t="s">
        <v>109</v>
      </c>
      <c r="F57" s="198" t="str">
        <f t="shared" si="0"/>
        <v>ΛΕΣΒΟΣ</v>
      </c>
      <c r="G57" s="49" t="s">
        <v>62</v>
      </c>
      <c r="H57" s="50" t="s">
        <v>4</v>
      </c>
      <c r="I57" s="49" t="s">
        <v>9</v>
      </c>
      <c r="J57" s="72">
        <v>14</v>
      </c>
      <c r="K57" s="72"/>
      <c r="L57" s="72">
        <v>1</v>
      </c>
      <c r="M57" s="72"/>
      <c r="N57" s="378" t="s">
        <v>232</v>
      </c>
      <c r="O57" s="262"/>
      <c r="P57" s="292">
        <v>2251028124</v>
      </c>
      <c r="Q57" s="293" t="s">
        <v>234</v>
      </c>
      <c r="R57" s="154"/>
      <c r="S57" s="154"/>
      <c r="T57" s="154"/>
    </row>
    <row r="58" spans="1:20" ht="12" customHeight="1" x14ac:dyDescent="0.2">
      <c r="A58" s="7" t="s">
        <v>17</v>
      </c>
      <c r="B58" s="8" t="str">
        <f t="shared" si="4"/>
        <v>236</v>
      </c>
      <c r="C58" s="205" t="s">
        <v>112</v>
      </c>
      <c r="D58" s="207" t="s">
        <v>108</v>
      </c>
      <c r="E58" s="10" t="s">
        <v>109</v>
      </c>
      <c r="F58" s="198" t="str">
        <f t="shared" si="0"/>
        <v>ΛΕΣΒΟΣ</v>
      </c>
      <c r="G58" s="49" t="s">
        <v>62</v>
      </c>
      <c r="H58" s="50" t="s">
        <v>5</v>
      </c>
      <c r="I58" s="49" t="s">
        <v>9</v>
      </c>
      <c r="J58" s="72">
        <v>11</v>
      </c>
      <c r="K58" s="72">
        <f>SUM(J56:J61)</f>
        <v>39</v>
      </c>
      <c r="L58" s="72">
        <v>1</v>
      </c>
      <c r="M58" s="72"/>
      <c r="N58" s="379" t="s">
        <v>232</v>
      </c>
      <c r="O58" s="262"/>
      <c r="P58" s="294">
        <v>2251028124</v>
      </c>
      <c r="Q58" s="295" t="s">
        <v>234</v>
      </c>
      <c r="R58" s="155"/>
      <c r="S58" s="155"/>
      <c r="T58" s="155"/>
    </row>
    <row r="59" spans="1:20" ht="12" customHeight="1" x14ac:dyDescent="0.2">
      <c r="A59" s="7" t="s">
        <v>17</v>
      </c>
      <c r="B59" s="8" t="str">
        <f t="shared" si="4"/>
        <v>236</v>
      </c>
      <c r="C59" s="205" t="s">
        <v>112</v>
      </c>
      <c r="D59" s="206" t="s">
        <v>108</v>
      </c>
      <c r="E59" s="10" t="s">
        <v>109</v>
      </c>
      <c r="F59" s="198" t="str">
        <f t="shared" si="0"/>
        <v>ΛΕΣΒΟΣ</v>
      </c>
      <c r="G59" s="49" t="s">
        <v>62</v>
      </c>
      <c r="H59" s="50" t="s">
        <v>7</v>
      </c>
      <c r="I59" s="49" t="s">
        <v>9</v>
      </c>
      <c r="J59" s="72">
        <v>4</v>
      </c>
      <c r="K59" s="72"/>
      <c r="L59" s="72">
        <v>1</v>
      </c>
      <c r="M59" s="72"/>
      <c r="N59" s="378" t="s">
        <v>232</v>
      </c>
      <c r="O59" s="262"/>
      <c r="P59" s="292">
        <v>2251028124</v>
      </c>
      <c r="Q59" s="293" t="s">
        <v>234</v>
      </c>
      <c r="R59" s="154"/>
      <c r="S59" s="154"/>
      <c r="T59" s="154"/>
    </row>
    <row r="60" spans="1:20" ht="12" customHeight="1" x14ac:dyDescent="0.2">
      <c r="A60" s="7" t="s">
        <v>17</v>
      </c>
      <c r="B60" s="8" t="str">
        <f t="shared" si="4"/>
        <v>236</v>
      </c>
      <c r="C60" s="205" t="s">
        <v>112</v>
      </c>
      <c r="D60" s="206" t="s">
        <v>108</v>
      </c>
      <c r="E60" s="10" t="s">
        <v>109</v>
      </c>
      <c r="F60" s="198" t="str">
        <f t="shared" si="0"/>
        <v>ΛΕΣΒΟΣ</v>
      </c>
      <c r="G60" s="49" t="s">
        <v>62</v>
      </c>
      <c r="H60" s="50" t="s">
        <v>6</v>
      </c>
      <c r="I60" s="49" t="s">
        <v>9</v>
      </c>
      <c r="J60" s="72">
        <v>5</v>
      </c>
      <c r="K60" s="72"/>
      <c r="L60" s="72">
        <v>1</v>
      </c>
      <c r="M60" s="72"/>
      <c r="N60" s="378" t="s">
        <v>232</v>
      </c>
      <c r="O60" s="262"/>
      <c r="P60" s="292">
        <v>2251028124</v>
      </c>
      <c r="Q60" s="293" t="s">
        <v>234</v>
      </c>
      <c r="R60" s="154"/>
      <c r="S60" s="154"/>
      <c r="T60" s="154"/>
    </row>
    <row r="61" spans="1:20" ht="12" customHeight="1" thickBot="1" x14ac:dyDescent="0.25">
      <c r="A61" s="7" t="s">
        <v>17</v>
      </c>
      <c r="B61" s="8" t="str">
        <f t="shared" si="4"/>
        <v>236</v>
      </c>
      <c r="C61" s="205" t="s">
        <v>112</v>
      </c>
      <c r="D61" s="209" t="s">
        <v>108</v>
      </c>
      <c r="E61" s="11" t="s">
        <v>109</v>
      </c>
      <c r="F61" s="199" t="str">
        <f t="shared" si="0"/>
        <v>ΛΕΣΒΟΣ</v>
      </c>
      <c r="G61" s="51" t="s">
        <v>62</v>
      </c>
      <c r="H61" s="52" t="s">
        <v>47</v>
      </c>
      <c r="I61" s="51" t="s">
        <v>9</v>
      </c>
      <c r="J61" s="74">
        <v>2</v>
      </c>
      <c r="K61" s="74"/>
      <c r="L61" s="74" t="s">
        <v>186</v>
      </c>
      <c r="M61" s="74"/>
      <c r="N61" s="380" t="s">
        <v>232</v>
      </c>
      <c r="O61" s="267"/>
      <c r="P61" s="296">
        <v>2251028124</v>
      </c>
      <c r="Q61" s="297" t="s">
        <v>234</v>
      </c>
      <c r="R61" s="156"/>
      <c r="S61" s="156"/>
      <c r="T61" s="156"/>
    </row>
    <row r="62" spans="1:20" ht="12" customHeight="1" thickTop="1" x14ac:dyDescent="0.2">
      <c r="A62" s="7" t="s">
        <v>18</v>
      </c>
      <c r="B62" s="8" t="str">
        <f t="shared" si="4"/>
        <v>237</v>
      </c>
      <c r="C62" s="210" t="s">
        <v>112</v>
      </c>
      <c r="D62" s="206" t="s">
        <v>110</v>
      </c>
      <c r="E62" s="9" t="s">
        <v>111</v>
      </c>
      <c r="F62" s="200" t="str">
        <f t="shared" si="0"/>
        <v>ΣΑΜΟΣ</v>
      </c>
      <c r="G62" s="53" t="s">
        <v>63</v>
      </c>
      <c r="H62" s="54" t="s">
        <v>3</v>
      </c>
      <c r="I62" s="53" t="s">
        <v>9</v>
      </c>
      <c r="J62" s="109">
        <v>5</v>
      </c>
      <c r="K62" s="109"/>
      <c r="L62" s="109">
        <v>1</v>
      </c>
      <c r="M62" s="109"/>
      <c r="N62" s="277" t="s">
        <v>235</v>
      </c>
      <c r="O62" s="259" t="s">
        <v>236</v>
      </c>
      <c r="P62" s="300">
        <v>2273028966</v>
      </c>
      <c r="Q62" s="168" t="s">
        <v>237</v>
      </c>
      <c r="R62" s="157"/>
      <c r="S62" s="157"/>
      <c r="T62" s="157"/>
    </row>
    <row r="63" spans="1:20" ht="12" hidden="1" customHeight="1" x14ac:dyDescent="0.2">
      <c r="A63" s="7" t="s">
        <v>18</v>
      </c>
      <c r="B63" s="8" t="str">
        <f t="shared" si="4"/>
        <v>237</v>
      </c>
      <c r="C63" s="208" t="s">
        <v>112</v>
      </c>
      <c r="D63" s="206" t="s">
        <v>110</v>
      </c>
      <c r="E63" s="10" t="s">
        <v>111</v>
      </c>
      <c r="F63" s="198" t="str">
        <f t="shared" si="0"/>
        <v>ΣΑΜΟΣ</v>
      </c>
      <c r="G63" s="49" t="s">
        <v>63</v>
      </c>
      <c r="H63" s="50" t="s">
        <v>4</v>
      </c>
      <c r="I63" s="49" t="s">
        <v>9</v>
      </c>
      <c r="J63" s="72">
        <v>0</v>
      </c>
      <c r="K63" s="72"/>
      <c r="L63" s="72"/>
      <c r="M63" s="72"/>
      <c r="N63" s="279" t="s">
        <v>235</v>
      </c>
      <c r="O63" s="262"/>
      <c r="P63" s="301">
        <v>2273028966</v>
      </c>
      <c r="Q63" s="169" t="s">
        <v>237</v>
      </c>
      <c r="R63" s="158"/>
      <c r="S63" s="158"/>
      <c r="T63" s="158"/>
    </row>
    <row r="64" spans="1:20" ht="12" customHeight="1" x14ac:dyDescent="0.2">
      <c r="A64" s="7" t="s">
        <v>18</v>
      </c>
      <c r="B64" s="8" t="str">
        <f t="shared" si="4"/>
        <v>237</v>
      </c>
      <c r="C64" s="205" t="s">
        <v>112</v>
      </c>
      <c r="D64" s="207" t="s">
        <v>110</v>
      </c>
      <c r="E64" s="10" t="s">
        <v>111</v>
      </c>
      <c r="F64" s="198" t="str">
        <f t="shared" si="0"/>
        <v>ΣΑΜΟΣ</v>
      </c>
      <c r="G64" s="49" t="s">
        <v>63</v>
      </c>
      <c r="H64" s="50" t="s">
        <v>5</v>
      </c>
      <c r="I64" s="49" t="s">
        <v>9</v>
      </c>
      <c r="J64" s="72">
        <v>20</v>
      </c>
      <c r="K64" s="72">
        <f>SUM(J62:J66)</f>
        <v>31</v>
      </c>
      <c r="L64" s="72">
        <v>2</v>
      </c>
      <c r="M64" s="72"/>
      <c r="N64" s="281" t="s">
        <v>235</v>
      </c>
      <c r="O64" s="262"/>
      <c r="P64" s="301">
        <v>2273028966</v>
      </c>
      <c r="Q64" s="170" t="s">
        <v>237</v>
      </c>
      <c r="R64" s="159"/>
      <c r="S64" s="159"/>
      <c r="T64" s="159"/>
    </row>
    <row r="65" spans="1:20" ht="12" customHeight="1" x14ac:dyDescent="0.2">
      <c r="A65" s="7" t="s">
        <v>18</v>
      </c>
      <c r="B65" s="8" t="str">
        <f t="shared" si="4"/>
        <v>237</v>
      </c>
      <c r="C65" s="205" t="s">
        <v>112</v>
      </c>
      <c r="D65" s="206" t="s">
        <v>110</v>
      </c>
      <c r="E65" s="10" t="s">
        <v>111</v>
      </c>
      <c r="F65" s="198" t="str">
        <f t="shared" si="0"/>
        <v>ΣΑΜΟΣ</v>
      </c>
      <c r="G65" s="49" t="s">
        <v>63</v>
      </c>
      <c r="H65" s="50" t="s">
        <v>7</v>
      </c>
      <c r="I65" s="49" t="s">
        <v>9</v>
      </c>
      <c r="J65" s="72">
        <v>2</v>
      </c>
      <c r="K65" s="72"/>
      <c r="L65" s="72">
        <v>1</v>
      </c>
      <c r="M65" s="72"/>
      <c r="N65" s="279" t="s">
        <v>235</v>
      </c>
      <c r="O65" s="262"/>
      <c r="P65" s="302">
        <v>2273028966</v>
      </c>
      <c r="Q65" s="169" t="s">
        <v>237</v>
      </c>
      <c r="R65" s="158"/>
      <c r="S65" s="158"/>
      <c r="T65" s="158"/>
    </row>
    <row r="66" spans="1:20" ht="12" customHeight="1" thickBot="1" x14ac:dyDescent="0.25">
      <c r="A66" s="7" t="s">
        <v>18</v>
      </c>
      <c r="B66" s="8" t="str">
        <f t="shared" si="4"/>
        <v>237</v>
      </c>
      <c r="C66" s="205" t="s">
        <v>112</v>
      </c>
      <c r="D66" s="206" t="s">
        <v>110</v>
      </c>
      <c r="E66" s="11" t="s">
        <v>111</v>
      </c>
      <c r="F66" s="201" t="str">
        <f t="shared" ref="F66:F129" si="5">RIGHT(A66,LEN(A66)-5)</f>
        <v>ΣΑΜΟΣ</v>
      </c>
      <c r="G66" s="55" t="s">
        <v>63</v>
      </c>
      <c r="H66" s="56" t="s">
        <v>6</v>
      </c>
      <c r="I66" s="55" t="s">
        <v>9</v>
      </c>
      <c r="J66" s="73">
        <v>4</v>
      </c>
      <c r="K66" s="73"/>
      <c r="L66" s="73">
        <v>1</v>
      </c>
      <c r="M66" s="73"/>
      <c r="N66" s="283" t="s">
        <v>235</v>
      </c>
      <c r="O66" s="267"/>
      <c r="P66" s="303">
        <v>2273028966</v>
      </c>
      <c r="Q66" s="171" t="s">
        <v>237</v>
      </c>
      <c r="R66" s="160"/>
      <c r="S66" s="160"/>
      <c r="T66" s="160"/>
    </row>
    <row r="67" spans="1:20" ht="12" hidden="1" customHeight="1" thickTop="1" x14ac:dyDescent="0.2">
      <c r="A67" s="7" t="s">
        <v>19</v>
      </c>
      <c r="B67" s="8" t="str">
        <f t="shared" ref="B67" si="6">LEFT(A67,3)</f>
        <v>238</v>
      </c>
      <c r="C67" s="205" t="s">
        <v>112</v>
      </c>
      <c r="D67" s="211" t="s">
        <v>113</v>
      </c>
      <c r="E67" s="9" t="s">
        <v>114</v>
      </c>
      <c r="F67" s="197" t="str">
        <f t="shared" si="5"/>
        <v>ΧΙΟΣ</v>
      </c>
      <c r="G67" s="47" t="s">
        <v>64</v>
      </c>
      <c r="H67" s="48" t="s">
        <v>3</v>
      </c>
      <c r="I67" s="47" t="s">
        <v>9</v>
      </c>
      <c r="J67" s="110">
        <v>0</v>
      </c>
      <c r="K67" s="110"/>
      <c r="L67" s="110">
        <v>0</v>
      </c>
      <c r="M67" s="110"/>
      <c r="N67" s="381" t="s">
        <v>238</v>
      </c>
      <c r="O67" s="259" t="s">
        <v>239</v>
      </c>
      <c r="P67" s="298">
        <v>2271042575</v>
      </c>
      <c r="Q67" s="299" t="s">
        <v>240</v>
      </c>
      <c r="R67" s="153"/>
      <c r="S67" s="153"/>
      <c r="T67" s="153"/>
    </row>
    <row r="68" spans="1:20" ht="12" customHeight="1" thickTop="1" x14ac:dyDescent="0.2">
      <c r="A68" s="7" t="s">
        <v>19</v>
      </c>
      <c r="B68" s="8" t="str">
        <f t="shared" si="4"/>
        <v>238</v>
      </c>
      <c r="C68" s="205" t="s">
        <v>112</v>
      </c>
      <c r="D68" s="206" t="s">
        <v>113</v>
      </c>
      <c r="E68" s="10" t="s">
        <v>114</v>
      </c>
      <c r="F68" s="198" t="str">
        <f t="shared" si="5"/>
        <v>ΧΙΟΣ</v>
      </c>
      <c r="G68" s="49" t="s">
        <v>64</v>
      </c>
      <c r="H68" s="50" t="s">
        <v>4</v>
      </c>
      <c r="I68" s="49" t="s">
        <v>9</v>
      </c>
      <c r="J68" s="72">
        <v>46</v>
      </c>
      <c r="K68" s="72"/>
      <c r="L68" s="72">
        <v>3</v>
      </c>
      <c r="M68" s="72"/>
      <c r="N68" s="378" t="s">
        <v>238</v>
      </c>
      <c r="O68" s="262"/>
      <c r="P68" s="292">
        <v>2271042575</v>
      </c>
      <c r="Q68" s="293" t="s">
        <v>240</v>
      </c>
      <c r="R68" s="154"/>
      <c r="S68" s="154"/>
      <c r="T68" s="154"/>
    </row>
    <row r="69" spans="1:20" ht="12" customHeight="1" x14ac:dyDescent="0.2">
      <c r="A69" s="7" t="s">
        <v>19</v>
      </c>
      <c r="B69" s="8" t="str">
        <f t="shared" si="4"/>
        <v>238</v>
      </c>
      <c r="C69" s="205" t="s">
        <v>112</v>
      </c>
      <c r="D69" s="207" t="s">
        <v>113</v>
      </c>
      <c r="E69" s="10" t="s">
        <v>114</v>
      </c>
      <c r="F69" s="198" t="str">
        <f t="shared" si="5"/>
        <v>ΧΙΟΣ</v>
      </c>
      <c r="G69" s="49" t="s">
        <v>64</v>
      </c>
      <c r="H69" s="50" t="s">
        <v>5</v>
      </c>
      <c r="I69" s="49" t="s">
        <v>9</v>
      </c>
      <c r="J69" s="72">
        <v>4</v>
      </c>
      <c r="K69" s="72">
        <f>SUM(J67:J71)</f>
        <v>66</v>
      </c>
      <c r="L69" s="72">
        <v>1</v>
      </c>
      <c r="M69" s="72"/>
      <c r="N69" s="379" t="s">
        <v>238</v>
      </c>
      <c r="O69" s="262"/>
      <c r="P69" s="294">
        <v>2271042575</v>
      </c>
      <c r="Q69" s="295" t="s">
        <v>240</v>
      </c>
      <c r="R69" s="155"/>
      <c r="S69" s="155"/>
      <c r="T69" s="155"/>
    </row>
    <row r="70" spans="1:20" ht="12" customHeight="1" x14ac:dyDescent="0.2">
      <c r="A70" s="7" t="s">
        <v>19</v>
      </c>
      <c r="B70" s="8" t="str">
        <f t="shared" si="4"/>
        <v>238</v>
      </c>
      <c r="C70" s="205" t="s">
        <v>112</v>
      </c>
      <c r="D70" s="206" t="s">
        <v>113</v>
      </c>
      <c r="E70" s="10" t="s">
        <v>114</v>
      </c>
      <c r="F70" s="198" t="str">
        <f t="shared" si="5"/>
        <v>ΧΙΟΣ</v>
      </c>
      <c r="G70" s="49" t="s">
        <v>64</v>
      </c>
      <c r="H70" s="50" t="s">
        <v>7</v>
      </c>
      <c r="I70" s="49" t="s">
        <v>9</v>
      </c>
      <c r="J70" s="72">
        <v>12</v>
      </c>
      <c r="K70" s="72"/>
      <c r="L70" s="72">
        <v>2</v>
      </c>
      <c r="M70" s="72"/>
      <c r="N70" s="378" t="s">
        <v>238</v>
      </c>
      <c r="O70" s="262"/>
      <c r="P70" s="292">
        <v>2271042575</v>
      </c>
      <c r="Q70" s="293" t="s">
        <v>240</v>
      </c>
      <c r="R70" s="154"/>
      <c r="S70" s="154"/>
      <c r="T70" s="154"/>
    </row>
    <row r="71" spans="1:20" ht="12" customHeight="1" thickBot="1" x14ac:dyDescent="0.25">
      <c r="A71" s="100" t="s">
        <v>19</v>
      </c>
      <c r="B71" s="101" t="str">
        <f t="shared" si="4"/>
        <v>238</v>
      </c>
      <c r="C71" s="213" t="s">
        <v>112</v>
      </c>
      <c r="D71" s="209" t="s">
        <v>113</v>
      </c>
      <c r="E71" s="11" t="s">
        <v>114</v>
      </c>
      <c r="F71" s="201" t="str">
        <f t="shared" si="5"/>
        <v>ΧΙΟΣ</v>
      </c>
      <c r="G71" s="55" t="s">
        <v>64</v>
      </c>
      <c r="H71" s="56" t="s">
        <v>6</v>
      </c>
      <c r="I71" s="55" t="s">
        <v>9</v>
      </c>
      <c r="J71" s="73">
        <v>4</v>
      </c>
      <c r="K71" s="73"/>
      <c r="L71" s="73">
        <v>1</v>
      </c>
      <c r="M71" s="73"/>
      <c r="N71" s="380" t="s">
        <v>238</v>
      </c>
      <c r="O71" s="267"/>
      <c r="P71" s="296">
        <v>2271042575</v>
      </c>
      <c r="Q71" s="297" t="s">
        <v>240</v>
      </c>
      <c r="R71" s="156"/>
      <c r="S71" s="156"/>
      <c r="T71" s="156"/>
    </row>
    <row r="72" spans="1:20" ht="12" customHeight="1" thickTop="1" x14ac:dyDescent="0.2">
      <c r="A72" s="98" t="s">
        <v>65</v>
      </c>
      <c r="B72" s="99" t="str">
        <f t="shared" si="4"/>
        <v>239</v>
      </c>
      <c r="C72" s="214" t="s">
        <v>118</v>
      </c>
      <c r="D72" s="206" t="s">
        <v>115</v>
      </c>
      <c r="E72" s="96" t="s">
        <v>116</v>
      </c>
      <c r="F72" s="197" t="str">
        <f t="shared" si="5"/>
        <v>ΚΥΚΛΑΔΕΣ</v>
      </c>
      <c r="G72" s="47" t="s">
        <v>68</v>
      </c>
      <c r="H72" s="48" t="s">
        <v>3</v>
      </c>
      <c r="I72" s="47" t="s">
        <v>9</v>
      </c>
      <c r="J72" s="110">
        <v>1</v>
      </c>
      <c r="K72" s="110"/>
      <c r="L72" s="110">
        <v>1</v>
      </c>
      <c r="M72" s="110"/>
      <c r="N72" s="381" t="s">
        <v>241</v>
      </c>
      <c r="O72" s="259" t="s">
        <v>242</v>
      </c>
      <c r="P72" s="298">
        <v>2281082040</v>
      </c>
      <c r="Q72" s="299" t="s">
        <v>243</v>
      </c>
      <c r="R72" s="153"/>
      <c r="S72" s="153"/>
      <c r="T72" s="153"/>
    </row>
    <row r="73" spans="1:20" ht="12" customHeight="1" x14ac:dyDescent="0.2">
      <c r="A73" s="7" t="s">
        <v>65</v>
      </c>
      <c r="B73" s="8" t="str">
        <f t="shared" si="4"/>
        <v>239</v>
      </c>
      <c r="C73" s="214" t="s">
        <v>118</v>
      </c>
      <c r="D73" s="206" t="s">
        <v>115</v>
      </c>
      <c r="E73" s="17" t="s">
        <v>116</v>
      </c>
      <c r="F73" s="198" t="str">
        <f t="shared" si="5"/>
        <v>ΚΥΚΛΑΔΕΣ</v>
      </c>
      <c r="G73" s="49" t="s">
        <v>68</v>
      </c>
      <c r="H73" s="50" t="s">
        <v>4</v>
      </c>
      <c r="I73" s="49" t="s">
        <v>9</v>
      </c>
      <c r="J73" s="72">
        <v>7</v>
      </c>
      <c r="K73" s="72"/>
      <c r="L73" s="72">
        <v>1</v>
      </c>
      <c r="M73" s="72"/>
      <c r="N73" s="378" t="s">
        <v>241</v>
      </c>
      <c r="O73" s="262"/>
      <c r="P73" s="292">
        <v>2281082040</v>
      </c>
      <c r="Q73" s="293" t="s">
        <v>243</v>
      </c>
      <c r="R73" s="154"/>
      <c r="S73" s="154"/>
      <c r="T73" s="154"/>
    </row>
    <row r="74" spans="1:20" ht="12" customHeight="1" x14ac:dyDescent="0.2">
      <c r="A74" s="7" t="s">
        <v>65</v>
      </c>
      <c r="B74" s="8" t="str">
        <f t="shared" ref="B74" si="7">LEFT(A74,3)</f>
        <v>239</v>
      </c>
      <c r="C74" s="214" t="s">
        <v>118</v>
      </c>
      <c r="D74" s="215" t="s">
        <v>115</v>
      </c>
      <c r="E74" s="17" t="s">
        <v>116</v>
      </c>
      <c r="F74" s="198" t="str">
        <f t="shared" si="5"/>
        <v>ΚΥΚΛΑΔΕΣ</v>
      </c>
      <c r="G74" s="49" t="s">
        <v>68</v>
      </c>
      <c r="H74" s="50" t="s">
        <v>5</v>
      </c>
      <c r="I74" s="49" t="s">
        <v>9</v>
      </c>
      <c r="J74" s="72">
        <v>1</v>
      </c>
      <c r="K74" s="72">
        <f>SUM(J72:J76)</f>
        <v>14</v>
      </c>
      <c r="L74" s="72" t="s">
        <v>186</v>
      </c>
      <c r="M74" s="72"/>
      <c r="N74" s="379" t="s">
        <v>241</v>
      </c>
      <c r="O74" s="262"/>
      <c r="P74" s="294">
        <v>2281082040</v>
      </c>
      <c r="Q74" s="295" t="s">
        <v>243</v>
      </c>
      <c r="R74" s="155"/>
      <c r="S74" s="155"/>
      <c r="T74" s="155"/>
    </row>
    <row r="75" spans="1:20" ht="12" customHeight="1" x14ac:dyDescent="0.2">
      <c r="A75" s="7" t="s">
        <v>65</v>
      </c>
      <c r="B75" s="8" t="str">
        <f t="shared" si="4"/>
        <v>239</v>
      </c>
      <c r="C75" s="214" t="s">
        <v>118</v>
      </c>
      <c r="D75" s="206" t="s">
        <v>115</v>
      </c>
      <c r="E75" s="17" t="s">
        <v>116</v>
      </c>
      <c r="F75" s="198" t="str">
        <f t="shared" si="5"/>
        <v>ΚΥΚΛΑΔΕΣ</v>
      </c>
      <c r="G75" s="49" t="s">
        <v>68</v>
      </c>
      <c r="H75" s="50" t="s">
        <v>7</v>
      </c>
      <c r="I75" s="49" t="s">
        <v>9</v>
      </c>
      <c r="J75" s="72">
        <v>2</v>
      </c>
      <c r="K75" s="72"/>
      <c r="L75" s="72">
        <v>1</v>
      </c>
      <c r="M75" s="72"/>
      <c r="N75" s="378" t="s">
        <v>241</v>
      </c>
      <c r="O75" s="262"/>
      <c r="P75" s="292">
        <v>2281082040</v>
      </c>
      <c r="Q75" s="293" t="s">
        <v>243</v>
      </c>
      <c r="R75" s="154"/>
      <c r="S75" s="154"/>
      <c r="T75" s="154"/>
    </row>
    <row r="76" spans="1:20" ht="12" customHeight="1" thickBot="1" x14ac:dyDescent="0.25">
      <c r="A76" s="7" t="s">
        <v>65</v>
      </c>
      <c r="B76" s="8" t="str">
        <f t="shared" si="4"/>
        <v>239</v>
      </c>
      <c r="C76" s="214" t="s">
        <v>118</v>
      </c>
      <c r="D76" s="209" t="s">
        <v>115</v>
      </c>
      <c r="E76" s="18" t="s">
        <v>116</v>
      </c>
      <c r="F76" s="201" t="str">
        <f t="shared" si="5"/>
        <v>ΚΥΚΛΑΔΕΣ</v>
      </c>
      <c r="G76" s="55" t="s">
        <v>68</v>
      </c>
      <c r="H76" s="56" t="s">
        <v>6</v>
      </c>
      <c r="I76" s="55" t="s">
        <v>9</v>
      </c>
      <c r="J76" s="73">
        <v>3</v>
      </c>
      <c r="K76" s="73"/>
      <c r="L76" s="73">
        <v>1</v>
      </c>
      <c r="M76" s="73"/>
      <c r="N76" s="380" t="s">
        <v>241</v>
      </c>
      <c r="O76" s="267"/>
      <c r="P76" s="296">
        <v>2281082040</v>
      </c>
      <c r="Q76" s="297" t="s">
        <v>243</v>
      </c>
      <c r="R76" s="156"/>
      <c r="S76" s="156"/>
      <c r="T76" s="156"/>
    </row>
    <row r="77" spans="1:20" ht="12" customHeight="1" thickTop="1" x14ac:dyDescent="0.2">
      <c r="A77" s="7" t="s">
        <v>66</v>
      </c>
      <c r="B77" s="8" t="str">
        <f t="shared" si="4"/>
        <v>244</v>
      </c>
      <c r="C77" s="214" t="s">
        <v>118</v>
      </c>
      <c r="D77" s="216" t="s">
        <v>178</v>
      </c>
      <c r="E77" s="19" t="s">
        <v>117</v>
      </c>
      <c r="F77" s="197" t="str">
        <f t="shared" si="5"/>
        <v>ΔΩΔ/ΝΗΣΟΥ (ΡΟΔΟΣ)</v>
      </c>
      <c r="G77" s="47" t="s">
        <v>69</v>
      </c>
      <c r="H77" s="48" t="s">
        <v>3</v>
      </c>
      <c r="I77" s="47" t="s">
        <v>9</v>
      </c>
      <c r="J77" s="108">
        <v>1</v>
      </c>
      <c r="K77" s="108"/>
      <c r="L77" s="111">
        <v>1</v>
      </c>
      <c r="M77" s="111"/>
      <c r="N77" s="374" t="s">
        <v>244</v>
      </c>
      <c r="O77" s="259" t="s">
        <v>245</v>
      </c>
      <c r="P77" s="304">
        <v>2241063950</v>
      </c>
      <c r="Q77" s="305" t="s">
        <v>246</v>
      </c>
      <c r="R77" s="161"/>
      <c r="S77" s="161"/>
      <c r="T77" s="161"/>
    </row>
    <row r="78" spans="1:20" ht="12" customHeight="1" x14ac:dyDescent="0.2">
      <c r="A78" s="7" t="s">
        <v>66</v>
      </c>
      <c r="B78" s="8" t="str">
        <f t="shared" si="4"/>
        <v>244</v>
      </c>
      <c r="C78" s="214" t="s">
        <v>118</v>
      </c>
      <c r="D78" s="216" t="s">
        <v>178</v>
      </c>
      <c r="E78" s="17" t="s">
        <v>117</v>
      </c>
      <c r="F78" s="198" t="str">
        <f t="shared" si="5"/>
        <v>ΔΩΔ/ΝΗΣΟΥ (ΡΟΔΟΣ)</v>
      </c>
      <c r="G78" s="49" t="s">
        <v>69</v>
      </c>
      <c r="H78" s="50" t="s">
        <v>4</v>
      </c>
      <c r="I78" s="49" t="s">
        <v>9</v>
      </c>
      <c r="J78" s="69">
        <v>2</v>
      </c>
      <c r="K78" s="69"/>
      <c r="L78" s="68">
        <v>1</v>
      </c>
      <c r="M78" s="68"/>
      <c r="N78" s="376" t="s">
        <v>244</v>
      </c>
      <c r="O78" s="262"/>
      <c r="P78" s="306">
        <v>2241063950</v>
      </c>
      <c r="Q78" s="307" t="s">
        <v>246</v>
      </c>
      <c r="R78" s="162"/>
      <c r="S78" s="162"/>
      <c r="T78" s="162"/>
    </row>
    <row r="79" spans="1:20" ht="12" customHeight="1" x14ac:dyDescent="0.2">
      <c r="A79" s="7" t="s">
        <v>66</v>
      </c>
      <c r="B79" s="8" t="str">
        <f t="shared" si="4"/>
        <v>244</v>
      </c>
      <c r="C79" s="214" t="s">
        <v>118</v>
      </c>
      <c r="D79" s="216" t="s">
        <v>178</v>
      </c>
      <c r="E79" s="17" t="s">
        <v>117</v>
      </c>
      <c r="F79" s="198" t="str">
        <f t="shared" si="5"/>
        <v>ΔΩΔ/ΝΗΣΟΥ (ΡΟΔΟΣ)</v>
      </c>
      <c r="G79" s="49" t="s">
        <v>69</v>
      </c>
      <c r="H79" s="50" t="s">
        <v>5</v>
      </c>
      <c r="I79" s="49" t="s">
        <v>9</v>
      </c>
      <c r="J79" s="69">
        <v>66</v>
      </c>
      <c r="K79" s="69"/>
      <c r="L79" s="68">
        <v>6</v>
      </c>
      <c r="M79" s="68"/>
      <c r="N79" s="382" t="s">
        <v>244</v>
      </c>
      <c r="O79" s="262"/>
      <c r="P79" s="308">
        <v>2241063950</v>
      </c>
      <c r="Q79" s="309" t="s">
        <v>246</v>
      </c>
      <c r="R79" s="163"/>
      <c r="S79" s="163"/>
      <c r="T79" s="163"/>
    </row>
    <row r="80" spans="1:20" ht="12" customHeight="1" x14ac:dyDescent="0.2">
      <c r="A80" s="7" t="s">
        <v>66</v>
      </c>
      <c r="B80" s="8" t="str">
        <f t="shared" si="4"/>
        <v>244</v>
      </c>
      <c r="C80" s="217" t="s">
        <v>118</v>
      </c>
      <c r="D80" s="216" t="s">
        <v>178</v>
      </c>
      <c r="E80" s="17" t="s">
        <v>117</v>
      </c>
      <c r="F80" s="198" t="str">
        <f t="shared" si="5"/>
        <v>ΔΩΔ/ΝΗΣΟΥ (ΡΟΔΟΣ)</v>
      </c>
      <c r="G80" s="49" t="s">
        <v>69</v>
      </c>
      <c r="H80" s="50" t="s">
        <v>7</v>
      </c>
      <c r="I80" s="49" t="s">
        <v>9</v>
      </c>
      <c r="J80" s="69">
        <v>4</v>
      </c>
      <c r="K80" s="69">
        <f>SUM(J77:J82)</f>
        <v>82</v>
      </c>
      <c r="L80" s="68">
        <v>1</v>
      </c>
      <c r="M80" s="68"/>
      <c r="N80" s="376" t="s">
        <v>244</v>
      </c>
      <c r="O80" s="262"/>
      <c r="P80" s="306">
        <v>2241063950</v>
      </c>
      <c r="Q80" s="307" t="s">
        <v>246</v>
      </c>
      <c r="R80" s="162"/>
      <c r="S80" s="162"/>
      <c r="T80" s="162"/>
    </row>
    <row r="81" spans="1:20" ht="12" customHeight="1" x14ac:dyDescent="0.2">
      <c r="A81" s="7" t="s">
        <v>66</v>
      </c>
      <c r="B81" s="8" t="str">
        <f t="shared" si="4"/>
        <v>244</v>
      </c>
      <c r="C81" s="214" t="s">
        <v>118</v>
      </c>
      <c r="D81" s="216" t="s">
        <v>178</v>
      </c>
      <c r="E81" s="17" t="s">
        <v>117</v>
      </c>
      <c r="F81" s="198" t="str">
        <f t="shared" si="5"/>
        <v>ΔΩΔ/ΝΗΣΟΥ (ΡΟΔΟΣ)</v>
      </c>
      <c r="G81" s="49" t="s">
        <v>69</v>
      </c>
      <c r="H81" s="50" t="s">
        <v>6</v>
      </c>
      <c r="I81" s="49" t="s">
        <v>9</v>
      </c>
      <c r="J81" s="69">
        <v>5</v>
      </c>
      <c r="K81" s="69"/>
      <c r="L81" s="68">
        <v>1</v>
      </c>
      <c r="M81" s="68"/>
      <c r="N81" s="376" t="s">
        <v>244</v>
      </c>
      <c r="O81" s="262"/>
      <c r="P81" s="306">
        <v>2241063950</v>
      </c>
      <c r="Q81" s="307" t="s">
        <v>246</v>
      </c>
      <c r="R81" s="162"/>
      <c r="S81" s="162"/>
      <c r="T81" s="162"/>
    </row>
    <row r="82" spans="1:20" ht="12" customHeight="1" thickBot="1" x14ac:dyDescent="0.25">
      <c r="A82" s="7" t="s">
        <v>66</v>
      </c>
      <c r="B82" s="8" t="str">
        <f t="shared" si="4"/>
        <v>244</v>
      </c>
      <c r="C82" s="214" t="s">
        <v>118</v>
      </c>
      <c r="D82" s="218" t="s">
        <v>178</v>
      </c>
      <c r="E82" s="20" t="s">
        <v>117</v>
      </c>
      <c r="F82" s="199" t="str">
        <f t="shared" si="5"/>
        <v>ΔΩΔ/ΝΗΣΟΥ (ΡΟΔΟΣ)</v>
      </c>
      <c r="G82" s="51" t="s">
        <v>69</v>
      </c>
      <c r="H82" s="52" t="s">
        <v>47</v>
      </c>
      <c r="I82" s="51" t="s">
        <v>9</v>
      </c>
      <c r="J82" s="70">
        <v>4</v>
      </c>
      <c r="K82" s="70"/>
      <c r="L82" s="105" t="s">
        <v>186</v>
      </c>
      <c r="M82" s="105"/>
      <c r="N82" s="377" t="s">
        <v>244</v>
      </c>
      <c r="O82" s="267"/>
      <c r="P82" s="310">
        <v>2241063950</v>
      </c>
      <c r="Q82" s="311" t="s">
        <v>246</v>
      </c>
      <c r="R82" s="164"/>
      <c r="S82" s="164"/>
      <c r="T82" s="164"/>
    </row>
    <row r="83" spans="1:20" ht="12" customHeight="1" thickTop="1" x14ac:dyDescent="0.2">
      <c r="A83" s="7" t="s">
        <v>67</v>
      </c>
      <c r="B83" s="8" t="str">
        <f t="shared" ref="B83" si="8">LEFT(A83,3)</f>
        <v>245</v>
      </c>
      <c r="C83" s="214" t="s">
        <v>118</v>
      </c>
      <c r="D83" s="216" t="s">
        <v>178</v>
      </c>
      <c r="E83" s="16" t="s">
        <v>119</v>
      </c>
      <c r="F83" s="200" t="str">
        <f t="shared" si="5"/>
        <v>ΔΩΔ/ΝΗΣΟΥ (ΚΩΣ)</v>
      </c>
      <c r="G83" s="53" t="s">
        <v>70</v>
      </c>
      <c r="H83" s="54" t="s">
        <v>3</v>
      </c>
      <c r="I83" s="53" t="s">
        <v>9</v>
      </c>
      <c r="J83" s="92">
        <v>3</v>
      </c>
      <c r="K83" s="92"/>
      <c r="L83" s="93">
        <v>1</v>
      </c>
      <c r="M83" s="93"/>
      <c r="N83" s="374" t="s">
        <v>247</v>
      </c>
      <c r="O83" s="259" t="s">
        <v>248</v>
      </c>
      <c r="P83" s="312">
        <v>2242022025</v>
      </c>
      <c r="Q83" s="313" t="s">
        <v>249</v>
      </c>
      <c r="R83" s="149"/>
      <c r="S83" s="149"/>
      <c r="T83" s="149"/>
    </row>
    <row r="84" spans="1:20" ht="12" customHeight="1" x14ac:dyDescent="0.2">
      <c r="A84" s="7" t="s">
        <v>67</v>
      </c>
      <c r="B84" s="8" t="str">
        <f t="shared" si="4"/>
        <v>245</v>
      </c>
      <c r="C84" s="214" t="s">
        <v>118</v>
      </c>
      <c r="D84" s="216" t="s">
        <v>178</v>
      </c>
      <c r="E84" s="17" t="s">
        <v>119</v>
      </c>
      <c r="F84" s="198" t="str">
        <f t="shared" si="5"/>
        <v>ΔΩΔ/ΝΗΣΟΥ (ΚΩΣ)</v>
      </c>
      <c r="G84" s="49" t="s">
        <v>70</v>
      </c>
      <c r="H84" s="50" t="s">
        <v>4</v>
      </c>
      <c r="I84" s="49" t="s">
        <v>9</v>
      </c>
      <c r="J84" s="72">
        <v>4</v>
      </c>
      <c r="K84" s="72"/>
      <c r="L84" s="72">
        <v>1</v>
      </c>
      <c r="M84" s="72"/>
      <c r="N84" s="376" t="s">
        <v>247</v>
      </c>
      <c r="O84" s="262"/>
      <c r="P84" s="314">
        <v>2242022025</v>
      </c>
      <c r="Q84" s="287" t="s">
        <v>249</v>
      </c>
      <c r="R84" s="150"/>
      <c r="S84" s="150"/>
      <c r="T84" s="150"/>
    </row>
    <row r="85" spans="1:20" ht="12" customHeight="1" x14ac:dyDescent="0.2">
      <c r="A85" s="7" t="s">
        <v>67</v>
      </c>
      <c r="B85" s="8" t="str">
        <f t="shared" si="4"/>
        <v>245</v>
      </c>
      <c r="C85" s="214" t="s">
        <v>118</v>
      </c>
      <c r="D85" s="216" t="s">
        <v>178</v>
      </c>
      <c r="E85" s="17" t="s">
        <v>119</v>
      </c>
      <c r="F85" s="198" t="str">
        <f t="shared" si="5"/>
        <v>ΔΩΔ/ΝΗΣΟΥ (ΚΩΣ)</v>
      </c>
      <c r="G85" s="49" t="s">
        <v>70</v>
      </c>
      <c r="H85" s="50" t="s">
        <v>5</v>
      </c>
      <c r="I85" s="49" t="s">
        <v>9</v>
      </c>
      <c r="J85" s="72">
        <v>19</v>
      </c>
      <c r="K85" s="72">
        <f>SUM(J83:J87)</f>
        <v>32</v>
      </c>
      <c r="L85" s="72">
        <v>2</v>
      </c>
      <c r="M85" s="72"/>
      <c r="N85" s="382" t="s">
        <v>247</v>
      </c>
      <c r="O85" s="262"/>
      <c r="P85" s="285">
        <v>2242022025</v>
      </c>
      <c r="Q85" s="289" t="s">
        <v>249</v>
      </c>
      <c r="R85" s="151"/>
      <c r="S85" s="151"/>
      <c r="T85" s="151"/>
    </row>
    <row r="86" spans="1:20" ht="12" customHeight="1" x14ac:dyDescent="0.2">
      <c r="A86" s="7" t="s">
        <v>67</v>
      </c>
      <c r="B86" s="8" t="str">
        <f t="shared" si="4"/>
        <v>245</v>
      </c>
      <c r="C86" s="214" t="s">
        <v>118</v>
      </c>
      <c r="D86" s="216" t="s">
        <v>178</v>
      </c>
      <c r="E86" s="17" t="s">
        <v>119</v>
      </c>
      <c r="F86" s="198" t="str">
        <f t="shared" si="5"/>
        <v>ΔΩΔ/ΝΗΣΟΥ (ΚΩΣ)</v>
      </c>
      <c r="G86" s="49" t="s">
        <v>70</v>
      </c>
      <c r="H86" s="50" t="s">
        <v>7</v>
      </c>
      <c r="I86" s="49" t="s">
        <v>9</v>
      </c>
      <c r="J86" s="72">
        <v>3</v>
      </c>
      <c r="K86" s="72"/>
      <c r="L86" s="72">
        <v>1</v>
      </c>
      <c r="M86" s="72"/>
      <c r="N86" s="376" t="s">
        <v>247</v>
      </c>
      <c r="O86" s="262"/>
      <c r="P86" s="314">
        <v>2242022025</v>
      </c>
      <c r="Q86" s="287" t="s">
        <v>249</v>
      </c>
      <c r="R86" s="150"/>
      <c r="S86" s="150"/>
      <c r="T86" s="150"/>
    </row>
    <row r="87" spans="1:20" ht="12" customHeight="1" thickBot="1" x14ac:dyDescent="0.25">
      <c r="A87" s="7" t="s">
        <v>67</v>
      </c>
      <c r="B87" s="8" t="str">
        <f t="shared" si="4"/>
        <v>245</v>
      </c>
      <c r="C87" s="214" t="s">
        <v>118</v>
      </c>
      <c r="D87" s="216" t="s">
        <v>178</v>
      </c>
      <c r="E87" s="20" t="s">
        <v>119</v>
      </c>
      <c r="F87" s="201" t="str">
        <f t="shared" si="5"/>
        <v>ΔΩΔ/ΝΗΣΟΥ (ΚΩΣ)</v>
      </c>
      <c r="G87" s="55" t="s">
        <v>70</v>
      </c>
      <c r="H87" s="56" t="s">
        <v>6</v>
      </c>
      <c r="I87" s="55" t="s">
        <v>9</v>
      </c>
      <c r="J87" s="73">
        <v>3</v>
      </c>
      <c r="K87" s="73"/>
      <c r="L87" s="73">
        <v>1</v>
      </c>
      <c r="M87" s="73"/>
      <c r="N87" s="377" t="s">
        <v>247</v>
      </c>
      <c r="O87" s="267"/>
      <c r="P87" s="315">
        <v>2242022025</v>
      </c>
      <c r="Q87" s="291" t="s">
        <v>249</v>
      </c>
      <c r="R87" s="152"/>
      <c r="S87" s="152"/>
      <c r="T87" s="152"/>
    </row>
    <row r="88" spans="1:20" ht="12" hidden="1" customHeight="1" thickTop="1" x14ac:dyDescent="0.2">
      <c r="A88" s="7" t="s">
        <v>179</v>
      </c>
      <c r="B88" s="8" t="str">
        <f>LEFT(A88,3)</f>
        <v>365</v>
      </c>
      <c r="C88" s="214" t="s">
        <v>118</v>
      </c>
      <c r="D88" s="216" t="s">
        <v>178</v>
      </c>
      <c r="E88" s="16" t="s">
        <v>120</v>
      </c>
      <c r="F88" s="197" t="str">
        <f t="shared" si="5"/>
        <v>ΔΩΔ/ΝΗΣΟΥ (ΚΑΛΥΜΝΟΣ)</v>
      </c>
      <c r="G88" s="47" t="s">
        <v>95</v>
      </c>
      <c r="H88" s="48" t="s">
        <v>3</v>
      </c>
      <c r="I88" s="47" t="s">
        <v>9</v>
      </c>
      <c r="J88" s="110">
        <v>0</v>
      </c>
      <c r="K88" s="110"/>
      <c r="L88" s="110">
        <v>0</v>
      </c>
      <c r="M88" s="110"/>
      <c r="N88" s="374" t="s">
        <v>250</v>
      </c>
      <c r="O88" s="316"/>
      <c r="P88" s="260">
        <v>2243028992</v>
      </c>
      <c r="Q88" s="299" t="s">
        <v>252</v>
      </c>
      <c r="R88" s="153"/>
      <c r="S88" s="153"/>
      <c r="T88" s="153"/>
    </row>
    <row r="89" spans="1:20" ht="12" customHeight="1" thickTop="1" x14ac:dyDescent="0.2">
      <c r="A89" s="7" t="s">
        <v>179</v>
      </c>
      <c r="B89" s="8" t="str">
        <f>LEFT(A89,3)</f>
        <v>365</v>
      </c>
      <c r="C89" s="214" t="s">
        <v>118</v>
      </c>
      <c r="D89" s="216" t="s">
        <v>178</v>
      </c>
      <c r="E89" s="17" t="s">
        <v>120</v>
      </c>
      <c r="F89" s="198" t="str">
        <f t="shared" si="5"/>
        <v>ΔΩΔ/ΝΗΣΟΥ (ΚΑΛΥΜΝΟΣ)</v>
      </c>
      <c r="G89" s="49" t="s">
        <v>95</v>
      </c>
      <c r="H89" s="50" t="s">
        <v>4</v>
      </c>
      <c r="I89" s="49" t="s">
        <v>9</v>
      </c>
      <c r="J89" s="72">
        <v>3</v>
      </c>
      <c r="K89" s="72"/>
      <c r="L89" s="72">
        <v>1</v>
      </c>
      <c r="M89" s="72"/>
      <c r="N89" s="376" t="s">
        <v>250</v>
      </c>
      <c r="O89" s="262" t="s">
        <v>251</v>
      </c>
      <c r="P89" s="263">
        <v>2243028992</v>
      </c>
      <c r="Q89" s="293" t="s">
        <v>252</v>
      </c>
      <c r="R89" s="154"/>
      <c r="S89" s="154"/>
      <c r="T89" s="154"/>
    </row>
    <row r="90" spans="1:20" ht="12" customHeight="1" x14ac:dyDescent="0.2">
      <c r="A90" s="7" t="s">
        <v>179</v>
      </c>
      <c r="B90" s="8" t="str">
        <f>LEFT(A90,3)</f>
        <v>365</v>
      </c>
      <c r="C90" s="214" t="s">
        <v>118</v>
      </c>
      <c r="D90" s="216" t="s">
        <v>178</v>
      </c>
      <c r="E90" s="17" t="s">
        <v>120</v>
      </c>
      <c r="F90" s="198" t="str">
        <f t="shared" si="5"/>
        <v>ΔΩΔ/ΝΗΣΟΥ (ΚΑΛΥΜΝΟΣ)</v>
      </c>
      <c r="G90" s="49" t="s">
        <v>95</v>
      </c>
      <c r="H90" s="50" t="s">
        <v>5</v>
      </c>
      <c r="I90" s="49" t="s">
        <v>9</v>
      </c>
      <c r="J90" s="72">
        <v>2</v>
      </c>
      <c r="K90" s="72">
        <f>SUM(J88:J92)</f>
        <v>6</v>
      </c>
      <c r="L90" s="72">
        <v>1</v>
      </c>
      <c r="M90" s="72"/>
      <c r="N90" s="375" t="s">
        <v>250</v>
      </c>
      <c r="O90" s="262"/>
      <c r="P90" s="285">
        <v>2243028992</v>
      </c>
      <c r="Q90" s="295" t="s">
        <v>252</v>
      </c>
      <c r="R90" s="155"/>
      <c r="S90" s="155"/>
      <c r="T90" s="155"/>
    </row>
    <row r="91" spans="1:20" ht="12" customHeight="1" thickBot="1" x14ac:dyDescent="0.25">
      <c r="A91" s="7" t="s">
        <v>179</v>
      </c>
      <c r="B91" s="8" t="str">
        <f>LEFT(A91,3)</f>
        <v>365</v>
      </c>
      <c r="C91" s="214" t="s">
        <v>118</v>
      </c>
      <c r="D91" s="216" t="s">
        <v>178</v>
      </c>
      <c r="E91" s="17" t="s">
        <v>120</v>
      </c>
      <c r="F91" s="198" t="str">
        <f t="shared" si="5"/>
        <v>ΔΩΔ/ΝΗΣΟΥ (ΚΑΛΥΜΝΟΣ)</v>
      </c>
      <c r="G91" s="49" t="s">
        <v>95</v>
      </c>
      <c r="H91" s="50" t="s">
        <v>7</v>
      </c>
      <c r="I91" s="49" t="s">
        <v>9</v>
      </c>
      <c r="J91" s="72">
        <v>1</v>
      </c>
      <c r="K91" s="72"/>
      <c r="L91" s="72" t="s">
        <v>186</v>
      </c>
      <c r="M91" s="72"/>
      <c r="N91" s="377" t="s">
        <v>250</v>
      </c>
      <c r="O91" s="267"/>
      <c r="P91" s="268">
        <v>2243028992</v>
      </c>
      <c r="Q91" s="297" t="s">
        <v>252</v>
      </c>
      <c r="R91" s="154"/>
      <c r="S91" s="154"/>
      <c r="T91" s="154"/>
    </row>
    <row r="92" spans="1:20" ht="12" hidden="1" customHeight="1" thickBot="1" x14ac:dyDescent="0.25">
      <c r="A92" s="7" t="s">
        <v>179</v>
      </c>
      <c r="B92" s="8" t="str">
        <f>LEFT(A92,3)</f>
        <v>365</v>
      </c>
      <c r="C92" s="219" t="s">
        <v>118</v>
      </c>
      <c r="D92" s="216" t="s">
        <v>178</v>
      </c>
      <c r="E92" s="20" t="s">
        <v>120</v>
      </c>
      <c r="F92" s="199" t="str">
        <f t="shared" si="5"/>
        <v>ΔΩΔ/ΝΗΣΟΥ (ΚΑΛΥΜΝΟΣ)</v>
      </c>
      <c r="G92" s="51" t="s">
        <v>95</v>
      </c>
      <c r="H92" s="52" t="s">
        <v>6</v>
      </c>
      <c r="I92" s="51" t="s">
        <v>9</v>
      </c>
      <c r="J92" s="74">
        <v>0</v>
      </c>
      <c r="K92" s="74"/>
      <c r="L92" s="74">
        <v>0</v>
      </c>
      <c r="M92" s="74"/>
      <c r="N92" s="383" t="s">
        <v>250</v>
      </c>
      <c r="O92" s="317"/>
      <c r="P92" s="318">
        <v>2243028992</v>
      </c>
      <c r="Q92" s="319" t="s">
        <v>252</v>
      </c>
      <c r="R92" s="156"/>
      <c r="S92" s="156"/>
      <c r="T92" s="156"/>
    </row>
    <row r="93" spans="1:20" ht="12" customHeight="1" thickTop="1" x14ac:dyDescent="0.2">
      <c r="A93" s="7" t="s">
        <v>45</v>
      </c>
      <c r="B93" s="8" t="str">
        <f t="shared" si="4"/>
        <v>249</v>
      </c>
      <c r="C93" s="220" t="s">
        <v>123</v>
      </c>
      <c r="D93" s="221" t="s">
        <v>121</v>
      </c>
      <c r="E93" s="16" t="s">
        <v>122</v>
      </c>
      <c r="F93" s="200" t="str">
        <f t="shared" si="5"/>
        <v>ΑΧΑΪΑ</v>
      </c>
      <c r="G93" s="53" t="s">
        <v>71</v>
      </c>
      <c r="H93" s="54" t="s">
        <v>3</v>
      </c>
      <c r="I93" s="53" t="s">
        <v>9</v>
      </c>
      <c r="J93" s="109">
        <v>9</v>
      </c>
      <c r="K93" s="109"/>
      <c r="L93" s="109">
        <v>1</v>
      </c>
      <c r="M93" s="109"/>
      <c r="N93" s="384" t="s">
        <v>253</v>
      </c>
      <c r="O93" s="259" t="s">
        <v>254</v>
      </c>
      <c r="P93" s="320" t="s">
        <v>255</v>
      </c>
      <c r="Q93" s="321" t="s">
        <v>256</v>
      </c>
      <c r="R93" s="165"/>
      <c r="S93" s="165"/>
      <c r="T93" s="165"/>
    </row>
    <row r="94" spans="1:20" ht="12" customHeight="1" x14ac:dyDescent="0.2">
      <c r="A94" s="7" t="s">
        <v>45</v>
      </c>
      <c r="B94" s="8" t="str">
        <f t="shared" si="4"/>
        <v>249</v>
      </c>
      <c r="C94" s="222" t="s">
        <v>123</v>
      </c>
      <c r="D94" s="216" t="s">
        <v>121</v>
      </c>
      <c r="E94" s="17" t="s">
        <v>122</v>
      </c>
      <c r="F94" s="198" t="str">
        <f t="shared" si="5"/>
        <v>ΑΧΑΪΑ</v>
      </c>
      <c r="G94" s="49" t="s">
        <v>71</v>
      </c>
      <c r="H94" s="50" t="s">
        <v>3</v>
      </c>
      <c r="I94" s="49" t="s">
        <v>10</v>
      </c>
      <c r="J94" s="72">
        <v>7</v>
      </c>
      <c r="K94" s="72"/>
      <c r="L94" s="72"/>
      <c r="M94" s="72">
        <v>1</v>
      </c>
      <c r="N94" s="385" t="s">
        <v>253</v>
      </c>
      <c r="O94" s="262"/>
      <c r="P94" s="322" t="s">
        <v>255</v>
      </c>
      <c r="Q94" s="323" t="s">
        <v>256</v>
      </c>
      <c r="R94" s="166"/>
      <c r="S94" s="166"/>
      <c r="T94" s="166"/>
    </row>
    <row r="95" spans="1:20" ht="12" customHeight="1" x14ac:dyDescent="0.2">
      <c r="A95" s="7" t="s">
        <v>45</v>
      </c>
      <c r="B95" s="8" t="str">
        <f t="shared" si="4"/>
        <v>249</v>
      </c>
      <c r="C95" s="222" t="s">
        <v>123</v>
      </c>
      <c r="D95" s="216" t="s">
        <v>121</v>
      </c>
      <c r="E95" s="17" t="s">
        <v>122</v>
      </c>
      <c r="F95" s="198" t="str">
        <f t="shared" si="5"/>
        <v>ΑΧΑΪΑ</v>
      </c>
      <c r="G95" s="49" t="s">
        <v>71</v>
      </c>
      <c r="H95" s="50" t="s">
        <v>4</v>
      </c>
      <c r="I95" s="49" t="s">
        <v>9</v>
      </c>
      <c r="J95" s="72">
        <v>48</v>
      </c>
      <c r="K95" s="72"/>
      <c r="L95" s="72">
        <v>3</v>
      </c>
      <c r="M95" s="72"/>
      <c r="N95" s="385" t="s">
        <v>253</v>
      </c>
      <c r="O95" s="262"/>
      <c r="P95" s="322" t="s">
        <v>255</v>
      </c>
      <c r="Q95" s="323" t="s">
        <v>256</v>
      </c>
      <c r="R95" s="166"/>
      <c r="S95" s="166"/>
      <c r="T95" s="166"/>
    </row>
    <row r="96" spans="1:20" ht="12" customHeight="1" x14ac:dyDescent="0.2">
      <c r="A96" s="7" t="s">
        <v>45</v>
      </c>
      <c r="B96" s="8" t="str">
        <f t="shared" si="4"/>
        <v>249</v>
      </c>
      <c r="C96" s="222" t="s">
        <v>123</v>
      </c>
      <c r="D96" s="218" t="s">
        <v>121</v>
      </c>
      <c r="E96" s="17" t="s">
        <v>122</v>
      </c>
      <c r="F96" s="198" t="str">
        <f t="shared" si="5"/>
        <v>ΑΧΑΪΑ</v>
      </c>
      <c r="G96" s="49" t="s">
        <v>71</v>
      </c>
      <c r="H96" s="50" t="s">
        <v>4</v>
      </c>
      <c r="I96" s="49" t="s">
        <v>10</v>
      </c>
      <c r="J96" s="72">
        <v>12</v>
      </c>
      <c r="K96" s="72">
        <f>SUM(J93:J100)</f>
        <v>207</v>
      </c>
      <c r="L96" s="72"/>
      <c r="M96" s="72">
        <v>1</v>
      </c>
      <c r="N96" s="281" t="s">
        <v>253</v>
      </c>
      <c r="O96" s="262"/>
      <c r="P96" s="324" t="s">
        <v>348</v>
      </c>
      <c r="Q96" s="170" t="s">
        <v>256</v>
      </c>
      <c r="R96" s="159"/>
      <c r="S96" s="159"/>
      <c r="T96" s="159"/>
    </row>
    <row r="97" spans="1:20" ht="12" customHeight="1" x14ac:dyDescent="0.2">
      <c r="A97" s="7" t="s">
        <v>45</v>
      </c>
      <c r="B97" s="8" t="str">
        <f t="shared" si="4"/>
        <v>249</v>
      </c>
      <c r="C97" s="223" t="s">
        <v>123</v>
      </c>
      <c r="D97" s="216" t="s">
        <v>121</v>
      </c>
      <c r="E97" s="96" t="s">
        <v>122</v>
      </c>
      <c r="F97" s="197" t="str">
        <f t="shared" si="5"/>
        <v>ΑΧΑΪΑ</v>
      </c>
      <c r="G97" s="47" t="s">
        <v>71</v>
      </c>
      <c r="H97" s="48" t="s">
        <v>5</v>
      </c>
      <c r="I97" s="47" t="s">
        <v>9</v>
      </c>
      <c r="J97" s="110">
        <v>32</v>
      </c>
      <c r="K97" s="110"/>
      <c r="L97" s="110">
        <v>3</v>
      </c>
      <c r="M97" s="110"/>
      <c r="N97" s="385" t="s">
        <v>253</v>
      </c>
      <c r="O97" s="262"/>
      <c r="P97" s="324"/>
      <c r="Q97" s="323" t="s">
        <v>256</v>
      </c>
      <c r="R97" s="166"/>
      <c r="S97" s="166"/>
      <c r="T97" s="166"/>
    </row>
    <row r="98" spans="1:20" ht="12" customHeight="1" x14ac:dyDescent="0.2">
      <c r="A98" s="7" t="s">
        <v>45</v>
      </c>
      <c r="B98" s="8" t="str">
        <f t="shared" si="4"/>
        <v>249</v>
      </c>
      <c r="C98" s="222" t="s">
        <v>123</v>
      </c>
      <c r="D98" s="216" t="s">
        <v>121</v>
      </c>
      <c r="E98" s="17" t="s">
        <v>122</v>
      </c>
      <c r="F98" s="198" t="str">
        <f t="shared" si="5"/>
        <v>ΑΧΑΪΑ</v>
      </c>
      <c r="G98" s="49" t="s">
        <v>71</v>
      </c>
      <c r="H98" s="50" t="s">
        <v>5</v>
      </c>
      <c r="I98" s="49" t="s">
        <v>10</v>
      </c>
      <c r="J98" s="72">
        <v>4</v>
      </c>
      <c r="K98" s="72"/>
      <c r="L98" s="72"/>
      <c r="M98" s="72">
        <v>1</v>
      </c>
      <c r="N98" s="385" t="s">
        <v>253</v>
      </c>
      <c r="O98" s="262"/>
      <c r="P98" s="322" t="s">
        <v>255</v>
      </c>
      <c r="Q98" s="323" t="s">
        <v>256</v>
      </c>
      <c r="R98" s="166"/>
      <c r="S98" s="166"/>
      <c r="T98" s="166"/>
    </row>
    <row r="99" spans="1:20" ht="12" customHeight="1" x14ac:dyDescent="0.2">
      <c r="A99" s="7" t="s">
        <v>45</v>
      </c>
      <c r="B99" s="8" t="str">
        <f>LEFT(A99,3)</f>
        <v>249</v>
      </c>
      <c r="C99" s="222" t="s">
        <v>123</v>
      </c>
      <c r="D99" s="216" t="s">
        <v>121</v>
      </c>
      <c r="E99" s="30" t="s">
        <v>122</v>
      </c>
      <c r="F99" s="199" t="str">
        <f>RIGHT(A99,LEN(A99)-5)</f>
        <v>ΑΧΑΪΑ</v>
      </c>
      <c r="G99" s="51" t="s">
        <v>71</v>
      </c>
      <c r="H99" s="52" t="s">
        <v>7</v>
      </c>
      <c r="I99" s="51" t="s">
        <v>9</v>
      </c>
      <c r="J99" s="74">
        <v>42</v>
      </c>
      <c r="K99" s="74"/>
      <c r="L99" s="74">
        <v>4</v>
      </c>
      <c r="M99" s="74"/>
      <c r="N99" s="385" t="s">
        <v>253</v>
      </c>
      <c r="O99" s="262"/>
      <c r="P99" s="322" t="s">
        <v>255</v>
      </c>
      <c r="Q99" s="323" t="s">
        <v>256</v>
      </c>
      <c r="R99" s="166"/>
      <c r="S99" s="166"/>
      <c r="T99" s="166"/>
    </row>
    <row r="100" spans="1:20" ht="12" customHeight="1" thickBot="1" x14ac:dyDescent="0.25">
      <c r="A100" s="7" t="s">
        <v>45</v>
      </c>
      <c r="B100" s="8" t="str">
        <f t="shared" si="4"/>
        <v>249</v>
      </c>
      <c r="C100" s="222" t="s">
        <v>123</v>
      </c>
      <c r="D100" s="216" t="s">
        <v>121</v>
      </c>
      <c r="E100" s="20" t="s">
        <v>122</v>
      </c>
      <c r="F100" s="201" t="str">
        <f t="shared" si="5"/>
        <v>ΑΧΑΪΑ</v>
      </c>
      <c r="G100" s="55" t="s">
        <v>71</v>
      </c>
      <c r="H100" s="56" t="s">
        <v>6</v>
      </c>
      <c r="I100" s="55" t="s">
        <v>9</v>
      </c>
      <c r="J100" s="73">
        <v>53</v>
      </c>
      <c r="K100" s="73"/>
      <c r="L100" s="73">
        <v>4</v>
      </c>
      <c r="M100" s="73"/>
      <c r="N100" s="386" t="s">
        <v>253</v>
      </c>
      <c r="O100" s="267"/>
      <c r="P100" s="325" t="s">
        <v>255</v>
      </c>
      <c r="Q100" s="326" t="s">
        <v>256</v>
      </c>
      <c r="R100" s="167"/>
      <c r="S100" s="167"/>
      <c r="T100" s="167"/>
    </row>
    <row r="101" spans="1:20" ht="12" customHeight="1" thickTop="1" x14ac:dyDescent="0.2">
      <c r="A101" s="7" t="s">
        <v>22</v>
      </c>
      <c r="B101" s="8" t="str">
        <f t="shared" ref="B101" si="9">LEFT(A101,3)</f>
        <v>263</v>
      </c>
      <c r="C101" s="222" t="s">
        <v>123</v>
      </c>
      <c r="D101" s="221" t="s">
        <v>129</v>
      </c>
      <c r="E101" s="16" t="s">
        <v>130</v>
      </c>
      <c r="F101" s="197" t="str">
        <f>RIGHT(A101,LEN(A101)-5)</f>
        <v>ΑΙΤΩΛ/ΝΑΝΙΑ</v>
      </c>
      <c r="G101" s="47" t="s">
        <v>74</v>
      </c>
      <c r="H101" s="48" t="s">
        <v>3</v>
      </c>
      <c r="I101" s="47" t="s">
        <v>9</v>
      </c>
      <c r="J101" s="108">
        <v>2</v>
      </c>
      <c r="K101" s="108"/>
      <c r="L101" s="108">
        <v>1</v>
      </c>
      <c r="M101" s="108"/>
      <c r="N101" s="277" t="s">
        <v>257</v>
      </c>
      <c r="O101" s="259" t="s">
        <v>258</v>
      </c>
      <c r="P101" s="238" t="s">
        <v>259</v>
      </c>
      <c r="Q101" s="168" t="s">
        <v>260</v>
      </c>
      <c r="R101" s="168"/>
      <c r="S101" s="168"/>
      <c r="T101" s="168"/>
    </row>
    <row r="102" spans="1:20" ht="12" customHeight="1" x14ac:dyDescent="0.2">
      <c r="A102" s="7" t="s">
        <v>22</v>
      </c>
      <c r="B102" s="8" t="str">
        <f>LEFT(A102,3)</f>
        <v>263</v>
      </c>
      <c r="C102" s="222" t="s">
        <v>123</v>
      </c>
      <c r="D102" s="216" t="s">
        <v>129</v>
      </c>
      <c r="E102" s="17" t="s">
        <v>130</v>
      </c>
      <c r="F102" s="198" t="str">
        <f>RIGHT(A102,LEN(A102)-5)</f>
        <v>ΑΙΤΩΛ/ΝΑΝΙΑ</v>
      </c>
      <c r="G102" s="49" t="s">
        <v>74</v>
      </c>
      <c r="H102" s="50" t="s">
        <v>4</v>
      </c>
      <c r="I102" s="49" t="s">
        <v>9</v>
      </c>
      <c r="J102" s="72">
        <v>18</v>
      </c>
      <c r="K102" s="72"/>
      <c r="L102" s="72">
        <v>1</v>
      </c>
      <c r="M102" s="72"/>
      <c r="N102" s="279" t="s">
        <v>257</v>
      </c>
      <c r="O102" s="262"/>
      <c r="P102" s="238" t="s">
        <v>259</v>
      </c>
      <c r="Q102" s="169" t="s">
        <v>260</v>
      </c>
      <c r="R102" s="169"/>
      <c r="S102" s="169"/>
      <c r="T102" s="169"/>
    </row>
    <row r="103" spans="1:20" ht="12" customHeight="1" x14ac:dyDescent="0.2">
      <c r="A103" s="7" t="s">
        <v>22</v>
      </c>
      <c r="B103" s="8" t="str">
        <f>LEFT(A103,3)</f>
        <v>263</v>
      </c>
      <c r="C103" s="222" t="s">
        <v>123</v>
      </c>
      <c r="D103" s="218" t="s">
        <v>129</v>
      </c>
      <c r="E103" s="17" t="s">
        <v>130</v>
      </c>
      <c r="F103" s="198" t="str">
        <f>RIGHT(A103,LEN(A103)-5)</f>
        <v>ΑΙΤΩΛ/ΝΑΝΙΑ</v>
      </c>
      <c r="G103" s="49" t="s">
        <v>74</v>
      </c>
      <c r="H103" s="50" t="s">
        <v>5</v>
      </c>
      <c r="I103" s="49" t="s">
        <v>9</v>
      </c>
      <c r="J103" s="72">
        <v>13</v>
      </c>
      <c r="K103" s="72">
        <f>SUM(J101:J105)</f>
        <v>50</v>
      </c>
      <c r="L103" s="72">
        <v>2</v>
      </c>
      <c r="M103" s="72"/>
      <c r="N103" s="281" t="s">
        <v>257</v>
      </c>
      <c r="O103" s="262"/>
      <c r="P103" s="324" t="s">
        <v>259</v>
      </c>
      <c r="Q103" s="170" t="s">
        <v>260</v>
      </c>
      <c r="R103" s="170"/>
      <c r="S103" s="170"/>
      <c r="T103" s="170"/>
    </row>
    <row r="104" spans="1:20" ht="12" customHeight="1" x14ac:dyDescent="0.2">
      <c r="A104" s="7" t="s">
        <v>22</v>
      </c>
      <c r="B104" s="8" t="str">
        <f>LEFT(A104,3)</f>
        <v>263</v>
      </c>
      <c r="C104" s="222" t="s">
        <v>123</v>
      </c>
      <c r="D104" s="216" t="s">
        <v>129</v>
      </c>
      <c r="E104" s="17" t="s">
        <v>130</v>
      </c>
      <c r="F104" s="198" t="str">
        <f>RIGHT(A104,LEN(A104)-5)</f>
        <v>ΑΙΤΩΛ/ΝΑΝΙΑ</v>
      </c>
      <c r="G104" s="49" t="s">
        <v>74</v>
      </c>
      <c r="H104" s="50" t="s">
        <v>7</v>
      </c>
      <c r="I104" s="49" t="s">
        <v>9</v>
      </c>
      <c r="J104" s="72">
        <v>13</v>
      </c>
      <c r="K104" s="72"/>
      <c r="L104" s="72">
        <v>1</v>
      </c>
      <c r="M104" s="72"/>
      <c r="N104" s="279" t="s">
        <v>257</v>
      </c>
      <c r="O104" s="262"/>
      <c r="P104" s="324"/>
      <c r="Q104" s="169" t="s">
        <v>260</v>
      </c>
      <c r="R104" s="169"/>
      <c r="S104" s="169"/>
      <c r="T104" s="169"/>
    </row>
    <row r="105" spans="1:20" ht="12" customHeight="1" thickBot="1" x14ac:dyDescent="0.25">
      <c r="A105" s="7" t="s">
        <v>22</v>
      </c>
      <c r="B105" s="8" t="str">
        <f>LEFT(A105,3)</f>
        <v>263</v>
      </c>
      <c r="C105" s="224" t="s">
        <v>123</v>
      </c>
      <c r="D105" s="225" t="s">
        <v>129</v>
      </c>
      <c r="E105" s="20" t="s">
        <v>130</v>
      </c>
      <c r="F105" s="201" t="str">
        <f>RIGHT(A105,LEN(A105)-5)</f>
        <v>ΑΙΤΩΛ/ΝΑΝΙΑ</v>
      </c>
      <c r="G105" s="55" t="s">
        <v>74</v>
      </c>
      <c r="H105" s="56" t="s">
        <v>6</v>
      </c>
      <c r="I105" s="55" t="s">
        <v>9</v>
      </c>
      <c r="J105" s="73">
        <v>4</v>
      </c>
      <c r="K105" s="73"/>
      <c r="L105" s="73">
        <v>1</v>
      </c>
      <c r="M105" s="73"/>
      <c r="N105" s="283" t="s">
        <v>257</v>
      </c>
      <c r="O105" s="267"/>
      <c r="P105" s="238" t="s">
        <v>259</v>
      </c>
      <c r="Q105" s="171" t="s">
        <v>260</v>
      </c>
      <c r="R105" s="171"/>
      <c r="S105" s="171"/>
      <c r="T105" s="171"/>
    </row>
    <row r="106" spans="1:20" ht="12" customHeight="1" thickTop="1" x14ac:dyDescent="0.2">
      <c r="A106" s="7" t="s">
        <v>20</v>
      </c>
      <c r="B106" s="8" t="str">
        <f t="shared" ref="B106" si="10">LEFT(A106,3)</f>
        <v>257</v>
      </c>
      <c r="C106" s="212" t="s">
        <v>126</v>
      </c>
      <c r="D106" s="211" t="s">
        <v>124</v>
      </c>
      <c r="E106" s="12" t="s">
        <v>125</v>
      </c>
      <c r="F106" s="197" t="str">
        <f t="shared" si="5"/>
        <v>ΜΕΣΣΗΝΙΑ</v>
      </c>
      <c r="G106" s="47" t="s">
        <v>72</v>
      </c>
      <c r="H106" s="48" t="s">
        <v>3</v>
      </c>
      <c r="I106" s="47" t="s">
        <v>9</v>
      </c>
      <c r="J106" s="110">
        <v>4</v>
      </c>
      <c r="K106" s="110"/>
      <c r="L106" s="110">
        <v>1</v>
      </c>
      <c r="M106" s="110"/>
      <c r="N106" s="374" t="s">
        <v>261</v>
      </c>
      <c r="O106" s="259" t="s">
        <v>262</v>
      </c>
      <c r="P106" s="298">
        <v>2721021142</v>
      </c>
      <c r="Q106" s="299" t="s">
        <v>263</v>
      </c>
      <c r="R106" s="153"/>
      <c r="S106" s="153"/>
      <c r="T106" s="153"/>
    </row>
    <row r="107" spans="1:20" ht="12" customHeight="1" x14ac:dyDescent="0.2">
      <c r="A107" s="7" t="s">
        <v>20</v>
      </c>
      <c r="B107" s="8" t="str">
        <f t="shared" si="4"/>
        <v>257</v>
      </c>
      <c r="C107" s="210" t="s">
        <v>126</v>
      </c>
      <c r="D107" s="206" t="s">
        <v>124</v>
      </c>
      <c r="E107" s="10" t="s">
        <v>125</v>
      </c>
      <c r="F107" s="198" t="str">
        <f t="shared" si="5"/>
        <v>ΜΕΣΣΗΝΙΑ</v>
      </c>
      <c r="G107" s="49" t="s">
        <v>72</v>
      </c>
      <c r="H107" s="50" t="s">
        <v>4</v>
      </c>
      <c r="I107" s="49" t="s">
        <v>9</v>
      </c>
      <c r="J107" s="69">
        <v>12</v>
      </c>
      <c r="K107" s="69"/>
      <c r="L107" s="69">
        <v>1</v>
      </c>
      <c r="M107" s="69"/>
      <c r="N107" s="376" t="s">
        <v>261</v>
      </c>
      <c r="O107" s="262"/>
      <c r="P107" s="292">
        <v>2721021142</v>
      </c>
      <c r="Q107" s="293" t="s">
        <v>263</v>
      </c>
      <c r="R107" s="154"/>
      <c r="S107" s="154"/>
      <c r="T107" s="154"/>
    </row>
    <row r="108" spans="1:20" ht="12" customHeight="1" x14ac:dyDescent="0.2">
      <c r="A108" s="7" t="s">
        <v>20</v>
      </c>
      <c r="B108" s="8" t="str">
        <f t="shared" si="4"/>
        <v>257</v>
      </c>
      <c r="C108" s="210" t="s">
        <v>126</v>
      </c>
      <c r="D108" s="207" t="s">
        <v>124</v>
      </c>
      <c r="E108" s="10" t="s">
        <v>125</v>
      </c>
      <c r="F108" s="198" t="str">
        <f t="shared" si="5"/>
        <v>ΜΕΣΣΗΝΙΑ</v>
      </c>
      <c r="G108" s="49" t="s">
        <v>72</v>
      </c>
      <c r="H108" s="50" t="s">
        <v>5</v>
      </c>
      <c r="I108" s="49" t="s">
        <v>9</v>
      </c>
      <c r="J108" s="69">
        <v>30</v>
      </c>
      <c r="K108" s="69">
        <f>SUM(J106:J110)</f>
        <v>57</v>
      </c>
      <c r="L108" s="69">
        <v>3</v>
      </c>
      <c r="M108" s="69"/>
      <c r="N108" s="375" t="s">
        <v>261</v>
      </c>
      <c r="O108" s="262"/>
      <c r="P108" s="294">
        <v>2721021142</v>
      </c>
      <c r="Q108" s="295" t="s">
        <v>263</v>
      </c>
      <c r="R108" s="155"/>
      <c r="S108" s="155"/>
      <c r="T108" s="155"/>
    </row>
    <row r="109" spans="1:20" ht="12" customHeight="1" x14ac:dyDescent="0.2">
      <c r="A109" s="7" t="s">
        <v>20</v>
      </c>
      <c r="B109" s="8" t="str">
        <f t="shared" si="4"/>
        <v>257</v>
      </c>
      <c r="C109" s="210" t="s">
        <v>126</v>
      </c>
      <c r="D109" s="206" t="s">
        <v>124</v>
      </c>
      <c r="E109" s="10" t="s">
        <v>125</v>
      </c>
      <c r="F109" s="198" t="str">
        <f t="shared" si="5"/>
        <v>ΜΕΣΣΗΝΙΑ</v>
      </c>
      <c r="G109" s="49" t="s">
        <v>72</v>
      </c>
      <c r="H109" s="50" t="s">
        <v>7</v>
      </c>
      <c r="I109" s="49" t="s">
        <v>9</v>
      </c>
      <c r="J109" s="69">
        <v>4</v>
      </c>
      <c r="K109" s="69"/>
      <c r="L109" s="69">
        <v>1</v>
      </c>
      <c r="M109" s="69"/>
      <c r="N109" s="376" t="s">
        <v>261</v>
      </c>
      <c r="O109" s="262"/>
      <c r="P109" s="292">
        <v>2721021142</v>
      </c>
      <c r="Q109" s="293" t="s">
        <v>263</v>
      </c>
      <c r="R109" s="154"/>
      <c r="S109" s="154"/>
      <c r="T109" s="154"/>
    </row>
    <row r="110" spans="1:20" ht="12" customHeight="1" thickBot="1" x14ac:dyDescent="0.25">
      <c r="A110" s="7" t="s">
        <v>20</v>
      </c>
      <c r="B110" s="8" t="str">
        <f t="shared" si="4"/>
        <v>257</v>
      </c>
      <c r="C110" s="210" t="s">
        <v>126</v>
      </c>
      <c r="D110" s="206" t="s">
        <v>124</v>
      </c>
      <c r="E110" s="11" t="s">
        <v>125</v>
      </c>
      <c r="F110" s="199" t="str">
        <f t="shared" si="5"/>
        <v>ΜΕΣΣΗΝΙΑ</v>
      </c>
      <c r="G110" s="51" t="s">
        <v>72</v>
      </c>
      <c r="H110" s="52" t="s">
        <v>6</v>
      </c>
      <c r="I110" s="51" t="s">
        <v>9</v>
      </c>
      <c r="J110" s="70">
        <v>7</v>
      </c>
      <c r="K110" s="70"/>
      <c r="L110" s="70">
        <v>1</v>
      </c>
      <c r="M110" s="70"/>
      <c r="N110" s="377" t="s">
        <v>261</v>
      </c>
      <c r="O110" s="267"/>
      <c r="P110" s="296">
        <v>2721021142</v>
      </c>
      <c r="Q110" s="297" t="s">
        <v>263</v>
      </c>
      <c r="R110" s="156"/>
      <c r="S110" s="156"/>
      <c r="T110" s="156"/>
    </row>
    <row r="111" spans="1:20" ht="12" customHeight="1" thickTop="1" x14ac:dyDescent="0.2">
      <c r="A111" s="7" t="s">
        <v>21</v>
      </c>
      <c r="B111" s="8" t="str">
        <f t="shared" si="4"/>
        <v>259</v>
      </c>
      <c r="C111" s="226" t="s">
        <v>126</v>
      </c>
      <c r="D111" s="211" t="s">
        <v>127</v>
      </c>
      <c r="E111" s="9" t="s">
        <v>128</v>
      </c>
      <c r="F111" s="200" t="str">
        <f t="shared" si="5"/>
        <v>ΑΡΚΑΔΙΑ</v>
      </c>
      <c r="G111" s="53" t="s">
        <v>73</v>
      </c>
      <c r="H111" s="54" t="s">
        <v>3</v>
      </c>
      <c r="I111" s="53" t="s">
        <v>9</v>
      </c>
      <c r="J111" s="92">
        <v>2</v>
      </c>
      <c r="K111" s="92"/>
      <c r="L111" s="92">
        <v>1</v>
      </c>
      <c r="M111" s="92"/>
      <c r="N111" s="374" t="s">
        <v>264</v>
      </c>
      <c r="O111" s="259" t="s">
        <v>265</v>
      </c>
      <c r="P111" s="260">
        <v>2710225969</v>
      </c>
      <c r="Q111" s="313" t="s">
        <v>266</v>
      </c>
      <c r="R111" s="149"/>
      <c r="S111" s="149"/>
      <c r="T111" s="149"/>
    </row>
    <row r="112" spans="1:20" ht="12" customHeight="1" x14ac:dyDescent="0.2">
      <c r="A112" s="7" t="s">
        <v>21</v>
      </c>
      <c r="B112" s="8" t="str">
        <f t="shared" si="4"/>
        <v>259</v>
      </c>
      <c r="C112" s="210" t="s">
        <v>126</v>
      </c>
      <c r="D112" s="206" t="s">
        <v>127</v>
      </c>
      <c r="E112" s="10" t="s">
        <v>128</v>
      </c>
      <c r="F112" s="198" t="str">
        <f t="shared" si="5"/>
        <v>ΑΡΚΑΔΙΑ</v>
      </c>
      <c r="G112" s="49" t="s">
        <v>73</v>
      </c>
      <c r="H112" s="50" t="s">
        <v>4</v>
      </c>
      <c r="I112" s="49" t="s">
        <v>9</v>
      </c>
      <c r="J112" s="69">
        <v>24</v>
      </c>
      <c r="K112" s="69"/>
      <c r="L112" s="69">
        <v>2</v>
      </c>
      <c r="M112" s="69"/>
      <c r="N112" s="376" t="s">
        <v>264</v>
      </c>
      <c r="O112" s="262"/>
      <c r="P112" s="263">
        <v>2710225969</v>
      </c>
      <c r="Q112" s="287" t="s">
        <v>266</v>
      </c>
      <c r="R112" s="150"/>
      <c r="S112" s="150"/>
      <c r="T112" s="150"/>
    </row>
    <row r="113" spans="1:20" ht="12" customHeight="1" x14ac:dyDescent="0.2">
      <c r="A113" s="7" t="s">
        <v>21</v>
      </c>
      <c r="B113" s="8" t="str">
        <f t="shared" si="4"/>
        <v>259</v>
      </c>
      <c r="C113" s="210" t="s">
        <v>126</v>
      </c>
      <c r="D113" s="207" t="s">
        <v>127</v>
      </c>
      <c r="E113" s="10" t="s">
        <v>128</v>
      </c>
      <c r="F113" s="198" t="str">
        <f t="shared" si="5"/>
        <v>ΑΡΚΑΔΙΑ</v>
      </c>
      <c r="G113" s="49" t="s">
        <v>73</v>
      </c>
      <c r="H113" s="50" t="s">
        <v>5</v>
      </c>
      <c r="I113" s="49" t="s">
        <v>9</v>
      </c>
      <c r="J113" s="69">
        <v>38</v>
      </c>
      <c r="K113" s="69">
        <f>SUM(J111:J115)</f>
        <v>86</v>
      </c>
      <c r="L113" s="69">
        <v>3</v>
      </c>
      <c r="M113" s="69"/>
      <c r="N113" s="375" t="s">
        <v>264</v>
      </c>
      <c r="O113" s="262"/>
      <c r="P113" s="285">
        <v>2710225969</v>
      </c>
      <c r="Q113" s="289" t="s">
        <v>266</v>
      </c>
      <c r="R113" s="151"/>
      <c r="S113" s="151"/>
      <c r="T113" s="151"/>
    </row>
    <row r="114" spans="1:20" ht="12" customHeight="1" x14ac:dyDescent="0.2">
      <c r="A114" s="7" t="s">
        <v>21</v>
      </c>
      <c r="B114" s="8" t="str">
        <f t="shared" si="4"/>
        <v>259</v>
      </c>
      <c r="C114" s="210" t="s">
        <v>126</v>
      </c>
      <c r="D114" s="206" t="s">
        <v>127</v>
      </c>
      <c r="E114" s="10" t="s">
        <v>128</v>
      </c>
      <c r="F114" s="198" t="str">
        <f t="shared" si="5"/>
        <v>ΑΡΚΑΔΙΑ</v>
      </c>
      <c r="G114" s="49" t="s">
        <v>73</v>
      </c>
      <c r="H114" s="50" t="s">
        <v>7</v>
      </c>
      <c r="I114" s="49" t="s">
        <v>9</v>
      </c>
      <c r="J114" s="69">
        <v>10</v>
      </c>
      <c r="K114" s="69"/>
      <c r="L114" s="69">
        <v>1</v>
      </c>
      <c r="M114" s="69"/>
      <c r="N114" s="376" t="s">
        <v>264</v>
      </c>
      <c r="O114" s="262"/>
      <c r="P114" s="263">
        <v>2710225969</v>
      </c>
      <c r="Q114" s="287" t="s">
        <v>266</v>
      </c>
      <c r="R114" s="150"/>
      <c r="S114" s="150"/>
      <c r="T114" s="150"/>
    </row>
    <row r="115" spans="1:20" ht="12" customHeight="1" thickBot="1" x14ac:dyDescent="0.25">
      <c r="A115" s="7" t="s">
        <v>21</v>
      </c>
      <c r="B115" s="8" t="str">
        <f t="shared" si="4"/>
        <v>259</v>
      </c>
      <c r="C115" s="227" t="s">
        <v>126</v>
      </c>
      <c r="D115" s="209" t="s">
        <v>127</v>
      </c>
      <c r="E115" s="11" t="s">
        <v>128</v>
      </c>
      <c r="F115" s="201" t="str">
        <f t="shared" si="5"/>
        <v>ΑΡΚΑΔΙΑ</v>
      </c>
      <c r="G115" s="55" t="s">
        <v>73</v>
      </c>
      <c r="H115" s="56" t="s">
        <v>6</v>
      </c>
      <c r="I115" s="55" t="s">
        <v>9</v>
      </c>
      <c r="J115" s="71">
        <v>12</v>
      </c>
      <c r="K115" s="71"/>
      <c r="L115" s="71">
        <v>1</v>
      </c>
      <c r="M115" s="71"/>
      <c r="N115" s="377" t="s">
        <v>264</v>
      </c>
      <c r="O115" s="267"/>
      <c r="P115" s="268">
        <v>2710225969</v>
      </c>
      <c r="Q115" s="291" t="s">
        <v>266</v>
      </c>
      <c r="R115" s="152"/>
      <c r="S115" s="152"/>
      <c r="T115" s="152"/>
    </row>
    <row r="116" spans="1:20" ht="12" customHeight="1" thickTop="1" x14ac:dyDescent="0.2">
      <c r="A116" s="7" t="s">
        <v>23</v>
      </c>
      <c r="B116" s="8" t="str">
        <f t="shared" si="4"/>
        <v>267</v>
      </c>
      <c r="C116" s="212" t="s">
        <v>133</v>
      </c>
      <c r="D116" s="206" t="s">
        <v>131</v>
      </c>
      <c r="E116" s="10" t="s">
        <v>132</v>
      </c>
      <c r="F116" s="200" t="str">
        <f t="shared" si="5"/>
        <v>ΙΩΑΝΝΙΝΑ</v>
      </c>
      <c r="G116" s="53" t="s">
        <v>75</v>
      </c>
      <c r="H116" s="54" t="s">
        <v>3</v>
      </c>
      <c r="I116" s="53" t="s">
        <v>9</v>
      </c>
      <c r="J116" s="92">
        <v>5</v>
      </c>
      <c r="K116" s="92"/>
      <c r="L116" s="92">
        <v>1</v>
      </c>
      <c r="M116" s="92"/>
      <c r="N116" s="381" t="s">
        <v>267</v>
      </c>
      <c r="O116" s="259" t="s">
        <v>268</v>
      </c>
      <c r="P116" s="298" t="s">
        <v>269</v>
      </c>
      <c r="Q116" s="327" t="s">
        <v>270</v>
      </c>
      <c r="R116" s="172"/>
      <c r="S116" s="172"/>
      <c r="T116" s="172"/>
    </row>
    <row r="117" spans="1:20" ht="12" customHeight="1" x14ac:dyDescent="0.2">
      <c r="A117" s="7" t="s">
        <v>23</v>
      </c>
      <c r="B117" s="8" t="str">
        <f t="shared" si="4"/>
        <v>267</v>
      </c>
      <c r="C117" s="210" t="s">
        <v>133</v>
      </c>
      <c r="D117" s="206" t="s">
        <v>131</v>
      </c>
      <c r="E117" s="10" t="s">
        <v>132</v>
      </c>
      <c r="F117" s="198" t="str">
        <f t="shared" si="5"/>
        <v>ΙΩΑΝΝΙΝΑ</v>
      </c>
      <c r="G117" s="49" t="s">
        <v>75</v>
      </c>
      <c r="H117" s="50" t="s">
        <v>3</v>
      </c>
      <c r="I117" s="49" t="s">
        <v>10</v>
      </c>
      <c r="J117" s="69">
        <v>8</v>
      </c>
      <c r="K117" s="69"/>
      <c r="L117" s="69"/>
      <c r="M117" s="112">
        <v>1</v>
      </c>
      <c r="N117" s="378" t="s">
        <v>267</v>
      </c>
      <c r="O117" s="262"/>
      <c r="P117" s="292" t="s">
        <v>269</v>
      </c>
      <c r="Q117" s="328" t="s">
        <v>270</v>
      </c>
      <c r="R117" s="173"/>
      <c r="S117" s="173"/>
      <c r="T117" s="173"/>
    </row>
    <row r="118" spans="1:20" ht="12" customHeight="1" x14ac:dyDescent="0.2">
      <c r="A118" s="7" t="s">
        <v>23</v>
      </c>
      <c r="B118" s="8" t="str">
        <f t="shared" si="4"/>
        <v>267</v>
      </c>
      <c r="C118" s="210" t="s">
        <v>133</v>
      </c>
      <c r="D118" s="206" t="s">
        <v>131</v>
      </c>
      <c r="E118" s="10" t="s">
        <v>132</v>
      </c>
      <c r="F118" s="198" t="str">
        <f t="shared" si="5"/>
        <v>ΙΩΑΝΝΙΝΑ</v>
      </c>
      <c r="G118" s="49" t="s">
        <v>75</v>
      </c>
      <c r="H118" s="50" t="s">
        <v>4</v>
      </c>
      <c r="I118" s="49" t="s">
        <v>9</v>
      </c>
      <c r="J118" s="69">
        <v>16</v>
      </c>
      <c r="K118" s="69"/>
      <c r="L118" s="69">
        <v>1</v>
      </c>
      <c r="M118" s="69"/>
      <c r="N118" s="378" t="s">
        <v>267</v>
      </c>
      <c r="O118" s="262"/>
      <c r="P118" s="292" t="s">
        <v>269</v>
      </c>
      <c r="Q118" s="328" t="s">
        <v>270</v>
      </c>
      <c r="R118" s="173"/>
      <c r="S118" s="173"/>
      <c r="T118" s="173"/>
    </row>
    <row r="119" spans="1:20" ht="12" customHeight="1" x14ac:dyDescent="0.2">
      <c r="A119" s="7" t="s">
        <v>23</v>
      </c>
      <c r="B119" s="8" t="str">
        <f t="shared" si="4"/>
        <v>267</v>
      </c>
      <c r="C119" s="210" t="s">
        <v>133</v>
      </c>
      <c r="D119" s="206" t="s">
        <v>131</v>
      </c>
      <c r="E119" s="13" t="s">
        <v>132</v>
      </c>
      <c r="F119" s="198" t="str">
        <f t="shared" si="5"/>
        <v>ΙΩΑΝΝΙΝΑ</v>
      </c>
      <c r="G119" s="49" t="s">
        <v>75</v>
      </c>
      <c r="H119" s="50" t="s">
        <v>4</v>
      </c>
      <c r="I119" s="49" t="s">
        <v>10</v>
      </c>
      <c r="J119" s="69">
        <v>13</v>
      </c>
      <c r="K119" s="69"/>
      <c r="L119" s="69"/>
      <c r="M119" s="69">
        <v>1</v>
      </c>
      <c r="N119" s="378" t="s">
        <v>267</v>
      </c>
      <c r="O119" s="262"/>
      <c r="P119" s="292" t="s">
        <v>269</v>
      </c>
      <c r="Q119" s="328" t="s">
        <v>270</v>
      </c>
      <c r="R119" s="173"/>
      <c r="S119" s="173"/>
      <c r="T119" s="173"/>
    </row>
    <row r="120" spans="1:20" ht="12" customHeight="1" x14ac:dyDescent="0.2">
      <c r="A120" s="7" t="s">
        <v>23</v>
      </c>
      <c r="B120" s="8" t="str">
        <f t="shared" si="4"/>
        <v>267</v>
      </c>
      <c r="C120" s="210" t="s">
        <v>133</v>
      </c>
      <c r="D120" s="207" t="s">
        <v>131</v>
      </c>
      <c r="E120" s="10" t="s">
        <v>132</v>
      </c>
      <c r="F120" s="198" t="str">
        <f t="shared" si="5"/>
        <v>ΙΩΑΝΝΙΝΑ</v>
      </c>
      <c r="G120" s="49" t="s">
        <v>75</v>
      </c>
      <c r="H120" s="50" t="s">
        <v>5</v>
      </c>
      <c r="I120" s="49" t="s">
        <v>9</v>
      </c>
      <c r="J120" s="72">
        <v>37</v>
      </c>
      <c r="K120" s="72">
        <f>SUM(J116:J124)</f>
        <v>164</v>
      </c>
      <c r="L120" s="72">
        <v>3</v>
      </c>
      <c r="M120" s="72"/>
      <c r="N120" s="379" t="s">
        <v>267</v>
      </c>
      <c r="O120" s="262"/>
      <c r="P120" s="329" t="s">
        <v>269</v>
      </c>
      <c r="Q120" s="330" t="s">
        <v>270</v>
      </c>
      <c r="R120" s="174"/>
      <c r="S120" s="174"/>
      <c r="T120" s="174"/>
    </row>
    <row r="121" spans="1:20" ht="12" customHeight="1" x14ac:dyDescent="0.2">
      <c r="A121" s="7" t="s">
        <v>23</v>
      </c>
      <c r="B121" s="8" t="str">
        <f t="shared" si="4"/>
        <v>267</v>
      </c>
      <c r="C121" s="210" t="s">
        <v>133</v>
      </c>
      <c r="D121" s="206" t="s">
        <v>131</v>
      </c>
      <c r="E121" s="10" t="s">
        <v>132</v>
      </c>
      <c r="F121" s="198" t="str">
        <f t="shared" si="5"/>
        <v>ΙΩΑΝΝΙΝΑ</v>
      </c>
      <c r="G121" s="49" t="s">
        <v>75</v>
      </c>
      <c r="H121" s="50" t="s">
        <v>5</v>
      </c>
      <c r="I121" s="49" t="s">
        <v>10</v>
      </c>
      <c r="J121" s="72">
        <v>5</v>
      </c>
      <c r="K121" s="72"/>
      <c r="L121" s="72"/>
      <c r="M121" s="72">
        <v>1</v>
      </c>
      <c r="N121" s="378" t="s">
        <v>267</v>
      </c>
      <c r="O121" s="262"/>
      <c r="P121" s="329"/>
      <c r="Q121" s="328" t="s">
        <v>270</v>
      </c>
      <c r="R121" s="173"/>
      <c r="S121" s="173"/>
      <c r="T121" s="173"/>
    </row>
    <row r="122" spans="1:20" ht="12" customHeight="1" x14ac:dyDescent="0.2">
      <c r="A122" s="7" t="s">
        <v>23</v>
      </c>
      <c r="B122" s="8" t="str">
        <f t="shared" ref="B122:B183" si="11">LEFT(A122,3)</f>
        <v>267</v>
      </c>
      <c r="C122" s="226" t="s">
        <v>133</v>
      </c>
      <c r="D122" s="206" t="s">
        <v>131</v>
      </c>
      <c r="E122" s="10" t="s">
        <v>132</v>
      </c>
      <c r="F122" s="198" t="str">
        <f t="shared" si="5"/>
        <v>ΙΩΑΝΝΙΝΑ</v>
      </c>
      <c r="G122" s="49" t="s">
        <v>75</v>
      </c>
      <c r="H122" s="50" t="s">
        <v>7</v>
      </c>
      <c r="I122" s="49" t="s">
        <v>9</v>
      </c>
      <c r="J122" s="72">
        <v>15</v>
      </c>
      <c r="K122" s="72"/>
      <c r="L122" s="72">
        <v>2</v>
      </c>
      <c r="M122" s="72"/>
      <c r="N122" s="378" t="s">
        <v>267</v>
      </c>
      <c r="O122" s="262"/>
      <c r="P122" s="292" t="s">
        <v>269</v>
      </c>
      <c r="Q122" s="328" t="s">
        <v>270</v>
      </c>
      <c r="R122" s="173"/>
      <c r="S122" s="173"/>
      <c r="T122" s="173"/>
    </row>
    <row r="123" spans="1:20" ht="12" customHeight="1" x14ac:dyDescent="0.2">
      <c r="A123" s="7" t="s">
        <v>23</v>
      </c>
      <c r="B123" s="8" t="str">
        <f t="shared" si="11"/>
        <v>267</v>
      </c>
      <c r="C123" s="210" t="s">
        <v>133</v>
      </c>
      <c r="D123" s="206" t="s">
        <v>131</v>
      </c>
      <c r="E123" s="10" t="s">
        <v>132</v>
      </c>
      <c r="F123" s="198" t="str">
        <f t="shared" si="5"/>
        <v>ΙΩΑΝΝΙΝΑ</v>
      </c>
      <c r="G123" s="49" t="s">
        <v>75</v>
      </c>
      <c r="H123" s="50" t="s">
        <v>6</v>
      </c>
      <c r="I123" s="49" t="s">
        <v>9</v>
      </c>
      <c r="J123" s="72">
        <v>34</v>
      </c>
      <c r="K123" s="72"/>
      <c r="L123" s="72">
        <v>3</v>
      </c>
      <c r="M123" s="72"/>
      <c r="N123" s="378" t="s">
        <v>267</v>
      </c>
      <c r="O123" s="262"/>
      <c r="P123" s="292" t="s">
        <v>269</v>
      </c>
      <c r="Q123" s="328" t="s">
        <v>270</v>
      </c>
      <c r="R123" s="173"/>
      <c r="S123" s="173"/>
      <c r="T123" s="173"/>
    </row>
    <row r="124" spans="1:20" ht="12" customHeight="1" thickBot="1" x14ac:dyDescent="0.25">
      <c r="A124" s="7" t="s">
        <v>23</v>
      </c>
      <c r="B124" s="8" t="str">
        <f t="shared" si="11"/>
        <v>267</v>
      </c>
      <c r="C124" s="210" t="s">
        <v>133</v>
      </c>
      <c r="D124" s="206" t="s">
        <v>131</v>
      </c>
      <c r="E124" s="10" t="s">
        <v>132</v>
      </c>
      <c r="F124" s="201" t="str">
        <f t="shared" si="5"/>
        <v>ΙΩΑΝΝΙΝΑ</v>
      </c>
      <c r="G124" s="55" t="s">
        <v>75</v>
      </c>
      <c r="H124" s="56" t="s">
        <v>6</v>
      </c>
      <c r="I124" s="55" t="s">
        <v>10</v>
      </c>
      <c r="J124" s="73">
        <v>31</v>
      </c>
      <c r="K124" s="73"/>
      <c r="L124" s="73"/>
      <c r="M124" s="73">
        <v>2</v>
      </c>
      <c r="N124" s="380" t="s">
        <v>267</v>
      </c>
      <c r="O124" s="267"/>
      <c r="P124" s="296" t="s">
        <v>269</v>
      </c>
      <c r="Q124" s="331" t="s">
        <v>270</v>
      </c>
      <c r="R124" s="175"/>
      <c r="S124" s="175"/>
      <c r="T124" s="175"/>
    </row>
    <row r="125" spans="1:20" ht="12" customHeight="1" thickTop="1" x14ac:dyDescent="0.2">
      <c r="A125" s="7" t="s">
        <v>24</v>
      </c>
      <c r="B125" s="8" t="str">
        <f t="shared" ref="B125" si="12">LEFT(A125,3)</f>
        <v>270</v>
      </c>
      <c r="C125" s="210" t="s">
        <v>133</v>
      </c>
      <c r="D125" s="211" t="s">
        <v>134</v>
      </c>
      <c r="E125" s="21" t="s">
        <v>135</v>
      </c>
      <c r="F125" s="197" t="str">
        <f t="shared" si="5"/>
        <v>ΠΡΕΒΕΖΑ</v>
      </c>
      <c r="G125" s="47" t="s">
        <v>76</v>
      </c>
      <c r="H125" s="48" t="s">
        <v>3</v>
      </c>
      <c r="I125" s="47" t="s">
        <v>9</v>
      </c>
      <c r="J125" s="110">
        <v>1</v>
      </c>
      <c r="K125" s="110"/>
      <c r="L125" s="110">
        <v>1</v>
      </c>
      <c r="M125" s="110"/>
      <c r="N125" s="381" t="s">
        <v>271</v>
      </c>
      <c r="O125" s="259" t="s">
        <v>272</v>
      </c>
      <c r="P125" s="298">
        <v>2682027741</v>
      </c>
      <c r="Q125" s="299" t="s">
        <v>273</v>
      </c>
      <c r="R125" s="153"/>
      <c r="S125" s="153"/>
      <c r="T125" s="153"/>
    </row>
    <row r="126" spans="1:20" ht="12" customHeight="1" x14ac:dyDescent="0.2">
      <c r="A126" s="7" t="s">
        <v>24</v>
      </c>
      <c r="B126" s="8" t="str">
        <f t="shared" si="11"/>
        <v>270</v>
      </c>
      <c r="C126" s="210" t="s">
        <v>133</v>
      </c>
      <c r="D126" s="206" t="s">
        <v>134</v>
      </c>
      <c r="E126" s="10" t="s">
        <v>135</v>
      </c>
      <c r="F126" s="198" t="str">
        <f t="shared" si="5"/>
        <v>ΠΡΕΒΕΖΑ</v>
      </c>
      <c r="G126" s="49" t="s">
        <v>76</v>
      </c>
      <c r="H126" s="50" t="s">
        <v>4</v>
      </c>
      <c r="I126" s="49" t="s">
        <v>9</v>
      </c>
      <c r="J126" s="72">
        <v>13</v>
      </c>
      <c r="K126" s="72"/>
      <c r="L126" s="72">
        <v>1</v>
      </c>
      <c r="M126" s="72"/>
      <c r="N126" s="378" t="s">
        <v>271</v>
      </c>
      <c r="O126" s="262"/>
      <c r="P126" s="292">
        <v>2682027741</v>
      </c>
      <c r="Q126" s="293" t="s">
        <v>273</v>
      </c>
      <c r="R126" s="154"/>
      <c r="S126" s="154"/>
      <c r="T126" s="154"/>
    </row>
    <row r="127" spans="1:20" ht="12" customHeight="1" x14ac:dyDescent="0.2">
      <c r="A127" s="7" t="s">
        <v>24</v>
      </c>
      <c r="B127" s="8" t="str">
        <f t="shared" si="11"/>
        <v>270</v>
      </c>
      <c r="C127" s="210" t="s">
        <v>133</v>
      </c>
      <c r="D127" s="207" t="s">
        <v>134</v>
      </c>
      <c r="E127" s="10" t="s">
        <v>135</v>
      </c>
      <c r="F127" s="198" t="str">
        <f t="shared" si="5"/>
        <v>ΠΡΕΒΕΖΑ</v>
      </c>
      <c r="G127" s="49" t="s">
        <v>76</v>
      </c>
      <c r="H127" s="50" t="s">
        <v>5</v>
      </c>
      <c r="I127" s="49" t="s">
        <v>9</v>
      </c>
      <c r="J127" s="72">
        <v>41</v>
      </c>
      <c r="K127" s="72">
        <f>SUM(J125:J129)</f>
        <v>76</v>
      </c>
      <c r="L127" s="72">
        <v>3</v>
      </c>
      <c r="M127" s="72"/>
      <c r="N127" s="379" t="s">
        <v>271</v>
      </c>
      <c r="O127" s="262"/>
      <c r="P127" s="294">
        <v>2682027741</v>
      </c>
      <c r="Q127" s="295" t="s">
        <v>273</v>
      </c>
      <c r="R127" s="155"/>
      <c r="S127" s="155"/>
      <c r="T127" s="155"/>
    </row>
    <row r="128" spans="1:20" ht="12" customHeight="1" x14ac:dyDescent="0.2">
      <c r="A128" s="7" t="s">
        <v>24</v>
      </c>
      <c r="B128" s="8" t="str">
        <f t="shared" si="11"/>
        <v>270</v>
      </c>
      <c r="C128" s="210" t="s">
        <v>133</v>
      </c>
      <c r="D128" s="206" t="s">
        <v>134</v>
      </c>
      <c r="E128" s="10" t="s">
        <v>135</v>
      </c>
      <c r="F128" s="198" t="str">
        <f t="shared" si="5"/>
        <v>ΠΡΕΒΕΖΑ</v>
      </c>
      <c r="G128" s="49" t="s">
        <v>76</v>
      </c>
      <c r="H128" s="50" t="s">
        <v>7</v>
      </c>
      <c r="I128" s="49" t="s">
        <v>9</v>
      </c>
      <c r="J128" s="72">
        <v>5</v>
      </c>
      <c r="K128" s="72"/>
      <c r="L128" s="72">
        <v>1</v>
      </c>
      <c r="M128" s="72"/>
      <c r="N128" s="378" t="s">
        <v>271</v>
      </c>
      <c r="O128" s="262"/>
      <c r="P128" s="292">
        <v>2682027741</v>
      </c>
      <c r="Q128" s="293" t="s">
        <v>273</v>
      </c>
      <c r="R128" s="154"/>
      <c r="S128" s="154"/>
      <c r="T128" s="154"/>
    </row>
    <row r="129" spans="1:20" ht="12" customHeight="1" thickBot="1" x14ac:dyDescent="0.25">
      <c r="A129" s="7" t="s">
        <v>24</v>
      </c>
      <c r="B129" s="8" t="str">
        <f t="shared" si="11"/>
        <v>270</v>
      </c>
      <c r="C129" s="210" t="s">
        <v>133</v>
      </c>
      <c r="D129" s="206" t="s">
        <v>134</v>
      </c>
      <c r="E129" s="11" t="s">
        <v>135</v>
      </c>
      <c r="F129" s="199" t="str">
        <f t="shared" si="5"/>
        <v>ΠΡΕΒΕΖΑ</v>
      </c>
      <c r="G129" s="51" t="s">
        <v>76</v>
      </c>
      <c r="H129" s="52" t="s">
        <v>6</v>
      </c>
      <c r="I129" s="51" t="s">
        <v>9</v>
      </c>
      <c r="J129" s="74">
        <v>16</v>
      </c>
      <c r="K129" s="74"/>
      <c r="L129" s="74">
        <v>1</v>
      </c>
      <c r="M129" s="74"/>
      <c r="N129" s="380" t="s">
        <v>271</v>
      </c>
      <c r="O129" s="267"/>
      <c r="P129" s="296">
        <v>2682027741</v>
      </c>
      <c r="Q129" s="297" t="s">
        <v>273</v>
      </c>
      <c r="R129" s="156"/>
      <c r="S129" s="156"/>
      <c r="T129" s="156"/>
    </row>
    <row r="130" spans="1:20" ht="12" customHeight="1" thickTop="1" x14ac:dyDescent="0.2">
      <c r="A130" s="7" t="s">
        <v>25</v>
      </c>
      <c r="B130" s="8" t="str">
        <f t="shared" si="11"/>
        <v>272</v>
      </c>
      <c r="C130" s="212" t="s">
        <v>137</v>
      </c>
      <c r="D130" s="211" t="s">
        <v>138</v>
      </c>
      <c r="E130" s="9" t="s">
        <v>136</v>
      </c>
      <c r="F130" s="200" t="str">
        <f t="shared" ref="F130:F193" si="13">RIGHT(A130,LEN(A130)-5)</f>
        <v>ΚΕΡΚΥΡΑ</v>
      </c>
      <c r="G130" s="53" t="s">
        <v>77</v>
      </c>
      <c r="H130" s="54" t="s">
        <v>3</v>
      </c>
      <c r="I130" s="53" t="s">
        <v>9</v>
      </c>
      <c r="J130" s="109">
        <v>2</v>
      </c>
      <c r="K130" s="109"/>
      <c r="L130" s="109">
        <v>1</v>
      </c>
      <c r="M130" s="109"/>
      <c r="N130" s="381" t="s">
        <v>274</v>
      </c>
      <c r="O130" s="270" t="s">
        <v>275</v>
      </c>
      <c r="P130" s="298">
        <v>2661039827</v>
      </c>
      <c r="Q130" s="299" t="s">
        <v>276</v>
      </c>
      <c r="R130" s="153"/>
      <c r="S130" s="153"/>
      <c r="T130" s="153"/>
    </row>
    <row r="131" spans="1:20" ht="12" customHeight="1" x14ac:dyDescent="0.2">
      <c r="A131" s="7" t="s">
        <v>25</v>
      </c>
      <c r="B131" s="8" t="str">
        <f t="shared" si="11"/>
        <v>272</v>
      </c>
      <c r="C131" s="205" t="s">
        <v>137</v>
      </c>
      <c r="D131" s="206" t="s">
        <v>138</v>
      </c>
      <c r="E131" s="10" t="s">
        <v>136</v>
      </c>
      <c r="F131" s="198" t="str">
        <f t="shared" si="13"/>
        <v>ΚΕΡΚΥΡΑ</v>
      </c>
      <c r="G131" s="49" t="s">
        <v>77</v>
      </c>
      <c r="H131" s="50" t="s">
        <v>4</v>
      </c>
      <c r="I131" s="49" t="s">
        <v>9</v>
      </c>
      <c r="J131" s="72">
        <v>11</v>
      </c>
      <c r="K131" s="72"/>
      <c r="L131" s="72">
        <v>1</v>
      </c>
      <c r="M131" s="72"/>
      <c r="N131" s="378" t="s">
        <v>274</v>
      </c>
      <c r="O131" s="360"/>
      <c r="P131" s="292">
        <v>2661039827</v>
      </c>
      <c r="Q131" s="293" t="s">
        <v>276</v>
      </c>
      <c r="R131" s="154"/>
      <c r="S131" s="154"/>
      <c r="T131" s="154"/>
    </row>
    <row r="132" spans="1:20" ht="12" customHeight="1" x14ac:dyDescent="0.2">
      <c r="A132" s="7" t="s">
        <v>25</v>
      </c>
      <c r="B132" s="8" t="str">
        <f t="shared" si="11"/>
        <v>272</v>
      </c>
      <c r="C132" s="208" t="s">
        <v>137</v>
      </c>
      <c r="D132" s="207" t="s">
        <v>138</v>
      </c>
      <c r="E132" s="10" t="s">
        <v>136</v>
      </c>
      <c r="F132" s="198" t="str">
        <f t="shared" si="13"/>
        <v>ΚΕΡΚΥΡΑ</v>
      </c>
      <c r="G132" s="49" t="s">
        <v>77</v>
      </c>
      <c r="H132" s="50" t="s">
        <v>5</v>
      </c>
      <c r="I132" s="49" t="s">
        <v>9</v>
      </c>
      <c r="J132" s="72">
        <v>22</v>
      </c>
      <c r="K132" s="72">
        <f>SUM(J130:J134)</f>
        <v>46</v>
      </c>
      <c r="L132" s="72">
        <v>2</v>
      </c>
      <c r="M132" s="72"/>
      <c r="N132" s="379" t="s">
        <v>274</v>
      </c>
      <c r="O132" s="360"/>
      <c r="P132" s="294">
        <v>2661039827</v>
      </c>
      <c r="Q132" s="295" t="s">
        <v>276</v>
      </c>
      <c r="R132" s="155"/>
      <c r="S132" s="155"/>
      <c r="T132" s="155"/>
    </row>
    <row r="133" spans="1:20" ht="12" customHeight="1" x14ac:dyDescent="0.2">
      <c r="A133" s="7" t="s">
        <v>25</v>
      </c>
      <c r="B133" s="8" t="str">
        <f t="shared" si="11"/>
        <v>272</v>
      </c>
      <c r="C133" s="205" t="s">
        <v>137</v>
      </c>
      <c r="D133" s="206" t="s">
        <v>138</v>
      </c>
      <c r="E133" s="10" t="s">
        <v>136</v>
      </c>
      <c r="F133" s="198" t="str">
        <f t="shared" si="13"/>
        <v>ΚΕΡΚΥΡΑ</v>
      </c>
      <c r="G133" s="49" t="s">
        <v>77</v>
      </c>
      <c r="H133" s="50" t="s">
        <v>7</v>
      </c>
      <c r="I133" s="49" t="s">
        <v>9</v>
      </c>
      <c r="J133" s="72">
        <v>7</v>
      </c>
      <c r="K133" s="72"/>
      <c r="L133" s="72">
        <v>1</v>
      </c>
      <c r="M133" s="72"/>
      <c r="N133" s="378" t="s">
        <v>274</v>
      </c>
      <c r="O133" s="360"/>
      <c r="P133" s="292">
        <v>2661039827</v>
      </c>
      <c r="Q133" s="293" t="s">
        <v>276</v>
      </c>
      <c r="R133" s="154"/>
      <c r="S133" s="154"/>
      <c r="T133" s="154"/>
    </row>
    <row r="134" spans="1:20" ht="12" customHeight="1" thickBot="1" x14ac:dyDescent="0.25">
      <c r="A134" s="7" t="s">
        <v>25</v>
      </c>
      <c r="B134" s="8" t="str">
        <f t="shared" si="11"/>
        <v>272</v>
      </c>
      <c r="C134" s="213" t="s">
        <v>137</v>
      </c>
      <c r="D134" s="209" t="s">
        <v>138</v>
      </c>
      <c r="E134" s="11" t="s">
        <v>136</v>
      </c>
      <c r="F134" s="201" t="str">
        <f t="shared" si="13"/>
        <v>ΚΕΡΚΥΡΑ</v>
      </c>
      <c r="G134" s="55" t="s">
        <v>77</v>
      </c>
      <c r="H134" s="56" t="s">
        <v>6</v>
      </c>
      <c r="I134" s="55" t="s">
        <v>9</v>
      </c>
      <c r="J134" s="73">
        <v>4</v>
      </c>
      <c r="K134" s="73"/>
      <c r="L134" s="73">
        <v>1</v>
      </c>
      <c r="M134" s="73"/>
      <c r="N134" s="380" t="s">
        <v>274</v>
      </c>
      <c r="O134" s="361"/>
      <c r="P134" s="296">
        <v>2661039827</v>
      </c>
      <c r="Q134" s="297" t="s">
        <v>276</v>
      </c>
      <c r="R134" s="156"/>
      <c r="S134" s="156"/>
      <c r="T134" s="156"/>
    </row>
    <row r="135" spans="1:20" ht="12" customHeight="1" thickTop="1" x14ac:dyDescent="0.2">
      <c r="A135" s="7" t="s">
        <v>26</v>
      </c>
      <c r="B135" s="8" t="str">
        <f t="shared" si="11"/>
        <v>273</v>
      </c>
      <c r="C135" s="212" t="s">
        <v>143</v>
      </c>
      <c r="D135" s="206" t="s">
        <v>139</v>
      </c>
      <c r="E135" s="9" t="s">
        <v>140</v>
      </c>
      <c r="F135" s="197" t="str">
        <f t="shared" si="13"/>
        <v>ΕΥΒΟΙΑ</v>
      </c>
      <c r="G135" s="47" t="s">
        <v>78</v>
      </c>
      <c r="H135" s="48" t="s">
        <v>3</v>
      </c>
      <c r="I135" s="47" t="s">
        <v>9</v>
      </c>
      <c r="J135" s="108">
        <v>4</v>
      </c>
      <c r="K135" s="108"/>
      <c r="L135" s="108">
        <v>1</v>
      </c>
      <c r="M135" s="108"/>
      <c r="N135" s="387" t="s">
        <v>277</v>
      </c>
      <c r="O135" s="270" t="s">
        <v>278</v>
      </c>
      <c r="P135" s="245">
        <v>2221022409</v>
      </c>
      <c r="Q135" s="332" t="s">
        <v>279</v>
      </c>
      <c r="R135" s="176"/>
      <c r="S135" s="176"/>
      <c r="T135" s="176"/>
    </row>
    <row r="136" spans="1:20" ht="12" customHeight="1" x14ac:dyDescent="0.2">
      <c r="A136" s="7" t="s">
        <v>26</v>
      </c>
      <c r="B136" s="8" t="str">
        <f t="shared" si="11"/>
        <v>273</v>
      </c>
      <c r="C136" s="210" t="s">
        <v>143</v>
      </c>
      <c r="D136" s="206" t="s">
        <v>139</v>
      </c>
      <c r="E136" s="10" t="s">
        <v>140</v>
      </c>
      <c r="F136" s="198" t="str">
        <f t="shared" si="13"/>
        <v>ΕΥΒΟΙΑ</v>
      </c>
      <c r="G136" s="49" t="s">
        <v>78</v>
      </c>
      <c r="H136" s="50" t="s">
        <v>4</v>
      </c>
      <c r="I136" s="49" t="s">
        <v>9</v>
      </c>
      <c r="J136" s="69">
        <v>4</v>
      </c>
      <c r="K136" s="69"/>
      <c r="L136" s="69">
        <v>1</v>
      </c>
      <c r="M136" s="69"/>
      <c r="N136" s="388" t="s">
        <v>277</v>
      </c>
      <c r="O136" s="360"/>
      <c r="P136" s="246">
        <v>2221022409</v>
      </c>
      <c r="Q136" s="333" t="s">
        <v>279</v>
      </c>
      <c r="R136" s="177"/>
      <c r="S136" s="177"/>
      <c r="T136" s="177"/>
    </row>
    <row r="137" spans="1:20" ht="12" customHeight="1" x14ac:dyDescent="0.2">
      <c r="A137" s="7" t="s">
        <v>26</v>
      </c>
      <c r="B137" s="8" t="str">
        <f t="shared" si="11"/>
        <v>273</v>
      </c>
      <c r="C137" s="210" t="s">
        <v>143</v>
      </c>
      <c r="D137" s="207" t="s">
        <v>139</v>
      </c>
      <c r="E137" s="10" t="s">
        <v>140</v>
      </c>
      <c r="F137" s="198" t="str">
        <f t="shared" si="13"/>
        <v>ΕΥΒΟΙΑ</v>
      </c>
      <c r="G137" s="49" t="s">
        <v>78</v>
      </c>
      <c r="H137" s="50" t="s">
        <v>5</v>
      </c>
      <c r="I137" s="49" t="s">
        <v>9</v>
      </c>
      <c r="J137" s="69">
        <v>23</v>
      </c>
      <c r="K137" s="69">
        <f>SUM(J135:J139)</f>
        <v>47</v>
      </c>
      <c r="L137" s="69">
        <v>2</v>
      </c>
      <c r="M137" s="69"/>
      <c r="N137" s="389" t="s">
        <v>277</v>
      </c>
      <c r="O137" s="360"/>
      <c r="P137" s="247">
        <v>2221022409</v>
      </c>
      <c r="Q137" s="334" t="s">
        <v>279</v>
      </c>
      <c r="R137" s="178"/>
      <c r="S137" s="178"/>
      <c r="T137" s="178"/>
    </row>
    <row r="138" spans="1:20" ht="12" customHeight="1" x14ac:dyDescent="0.2">
      <c r="A138" s="7" t="s">
        <v>26</v>
      </c>
      <c r="B138" s="8" t="str">
        <f t="shared" si="11"/>
        <v>273</v>
      </c>
      <c r="C138" s="210" t="s">
        <v>143</v>
      </c>
      <c r="D138" s="206" t="s">
        <v>139</v>
      </c>
      <c r="E138" s="10" t="s">
        <v>140</v>
      </c>
      <c r="F138" s="198" t="str">
        <f t="shared" si="13"/>
        <v>ΕΥΒΟΙΑ</v>
      </c>
      <c r="G138" s="49" t="s">
        <v>78</v>
      </c>
      <c r="H138" s="50" t="s">
        <v>7</v>
      </c>
      <c r="I138" s="49" t="s">
        <v>9</v>
      </c>
      <c r="J138" s="69">
        <v>11</v>
      </c>
      <c r="K138" s="69"/>
      <c r="L138" s="69">
        <v>1</v>
      </c>
      <c r="M138" s="69"/>
      <c r="N138" s="388" t="s">
        <v>277</v>
      </c>
      <c r="O138" s="360"/>
      <c r="P138" s="246">
        <v>2221022409</v>
      </c>
      <c r="Q138" s="333" t="s">
        <v>279</v>
      </c>
      <c r="R138" s="177"/>
      <c r="S138" s="177"/>
      <c r="T138" s="177"/>
    </row>
    <row r="139" spans="1:20" ht="12" customHeight="1" thickBot="1" x14ac:dyDescent="0.25">
      <c r="A139" s="7" t="s">
        <v>26</v>
      </c>
      <c r="B139" s="8" t="str">
        <f t="shared" si="11"/>
        <v>273</v>
      </c>
      <c r="C139" s="210" t="s">
        <v>143</v>
      </c>
      <c r="D139" s="206" t="s">
        <v>139</v>
      </c>
      <c r="E139" s="11" t="s">
        <v>140</v>
      </c>
      <c r="F139" s="199" t="str">
        <f t="shared" si="13"/>
        <v>ΕΥΒΟΙΑ</v>
      </c>
      <c r="G139" s="51" t="s">
        <v>78</v>
      </c>
      <c r="H139" s="52" t="s">
        <v>6</v>
      </c>
      <c r="I139" s="51" t="s">
        <v>9</v>
      </c>
      <c r="J139" s="70">
        <v>5</v>
      </c>
      <c r="K139" s="70"/>
      <c r="L139" s="70">
        <v>1</v>
      </c>
      <c r="M139" s="70"/>
      <c r="N139" s="390" t="s">
        <v>277</v>
      </c>
      <c r="O139" s="361"/>
      <c r="P139" s="248">
        <v>2221022409</v>
      </c>
      <c r="Q139" s="335" t="s">
        <v>279</v>
      </c>
      <c r="R139" s="179"/>
      <c r="S139" s="179"/>
      <c r="T139" s="179"/>
    </row>
    <row r="140" spans="1:20" ht="12" customHeight="1" thickTop="1" x14ac:dyDescent="0.2">
      <c r="A140" s="7" t="s">
        <v>27</v>
      </c>
      <c r="B140" s="8" t="str">
        <f t="shared" si="11"/>
        <v>275</v>
      </c>
      <c r="C140" s="210" t="s">
        <v>143</v>
      </c>
      <c r="D140" s="211" t="s">
        <v>141</v>
      </c>
      <c r="E140" s="9" t="s">
        <v>142</v>
      </c>
      <c r="F140" s="200" t="str">
        <f t="shared" si="13"/>
        <v>ΒΟΙΩΤΙΑ</v>
      </c>
      <c r="G140" s="53" t="s">
        <v>79</v>
      </c>
      <c r="H140" s="54" t="s">
        <v>3</v>
      </c>
      <c r="I140" s="53" t="s">
        <v>9</v>
      </c>
      <c r="J140" s="92">
        <v>1</v>
      </c>
      <c r="K140" s="92"/>
      <c r="L140" s="92">
        <v>1</v>
      </c>
      <c r="M140" s="92"/>
      <c r="N140" s="387" t="s">
        <v>280</v>
      </c>
      <c r="O140" s="270" t="s">
        <v>281</v>
      </c>
      <c r="P140" s="245" t="s">
        <v>282</v>
      </c>
      <c r="Q140" s="332" t="s">
        <v>283</v>
      </c>
      <c r="R140" s="176"/>
      <c r="S140" s="176"/>
      <c r="T140" s="176"/>
    </row>
    <row r="141" spans="1:20" ht="12" customHeight="1" x14ac:dyDescent="0.2">
      <c r="A141" s="7" t="s">
        <v>27</v>
      </c>
      <c r="B141" s="8" t="str">
        <f t="shared" si="11"/>
        <v>275</v>
      </c>
      <c r="C141" s="226" t="s">
        <v>143</v>
      </c>
      <c r="D141" s="206" t="s">
        <v>141</v>
      </c>
      <c r="E141" s="10" t="s">
        <v>142</v>
      </c>
      <c r="F141" s="198" t="str">
        <f t="shared" si="13"/>
        <v>ΒΟΙΩΤΙΑ</v>
      </c>
      <c r="G141" s="49" t="s">
        <v>79</v>
      </c>
      <c r="H141" s="50" t="s">
        <v>4</v>
      </c>
      <c r="I141" s="49" t="s">
        <v>9</v>
      </c>
      <c r="J141" s="69">
        <v>13</v>
      </c>
      <c r="K141" s="69"/>
      <c r="L141" s="69">
        <v>1</v>
      </c>
      <c r="M141" s="69"/>
      <c r="N141" s="388" t="s">
        <v>280</v>
      </c>
      <c r="O141" s="360"/>
      <c r="P141" s="246" t="s">
        <v>282</v>
      </c>
      <c r="Q141" s="333" t="s">
        <v>283</v>
      </c>
      <c r="R141" s="177"/>
      <c r="S141" s="177"/>
      <c r="T141" s="177"/>
    </row>
    <row r="142" spans="1:20" ht="12" customHeight="1" x14ac:dyDescent="0.2">
      <c r="A142" s="7" t="s">
        <v>27</v>
      </c>
      <c r="B142" s="8" t="str">
        <f t="shared" si="11"/>
        <v>275</v>
      </c>
      <c r="C142" s="210" t="s">
        <v>143</v>
      </c>
      <c r="D142" s="207" t="s">
        <v>141</v>
      </c>
      <c r="E142" s="10" t="s">
        <v>142</v>
      </c>
      <c r="F142" s="198" t="str">
        <f t="shared" si="13"/>
        <v>ΒΟΙΩΤΙΑ</v>
      </c>
      <c r="G142" s="49" t="s">
        <v>79</v>
      </c>
      <c r="H142" s="50" t="s">
        <v>5</v>
      </c>
      <c r="I142" s="49" t="s">
        <v>9</v>
      </c>
      <c r="J142" s="69">
        <v>17</v>
      </c>
      <c r="K142" s="69">
        <f>SUM(J140:J144)</f>
        <v>47</v>
      </c>
      <c r="L142" s="69">
        <v>1</v>
      </c>
      <c r="M142" s="69"/>
      <c r="N142" s="389" t="s">
        <v>280</v>
      </c>
      <c r="O142" s="360"/>
      <c r="P142" s="336" t="s">
        <v>282</v>
      </c>
      <c r="Q142" s="334" t="s">
        <v>283</v>
      </c>
      <c r="R142" s="178"/>
      <c r="S142" s="178"/>
      <c r="T142" s="178"/>
    </row>
    <row r="143" spans="1:20" ht="12" customHeight="1" x14ac:dyDescent="0.2">
      <c r="A143" s="7" t="s">
        <v>27</v>
      </c>
      <c r="B143" s="8" t="str">
        <f t="shared" si="11"/>
        <v>275</v>
      </c>
      <c r="C143" s="210" t="s">
        <v>143</v>
      </c>
      <c r="D143" s="206" t="s">
        <v>141</v>
      </c>
      <c r="E143" s="10" t="s">
        <v>142</v>
      </c>
      <c r="F143" s="198" t="str">
        <f t="shared" si="13"/>
        <v>ΒΟΙΩΤΙΑ</v>
      </c>
      <c r="G143" s="49" t="s">
        <v>79</v>
      </c>
      <c r="H143" s="50" t="s">
        <v>7</v>
      </c>
      <c r="I143" s="49" t="s">
        <v>9</v>
      </c>
      <c r="J143" s="69">
        <v>7</v>
      </c>
      <c r="K143" s="69"/>
      <c r="L143" s="69">
        <v>1</v>
      </c>
      <c r="M143" s="69"/>
      <c r="N143" s="388" t="s">
        <v>280</v>
      </c>
      <c r="O143" s="360"/>
      <c r="P143" s="336"/>
      <c r="Q143" s="333" t="s">
        <v>283</v>
      </c>
      <c r="R143" s="177"/>
      <c r="S143" s="177"/>
      <c r="T143" s="177"/>
    </row>
    <row r="144" spans="1:20" ht="12" customHeight="1" thickBot="1" x14ac:dyDescent="0.25">
      <c r="A144" s="7" t="s">
        <v>27</v>
      </c>
      <c r="B144" s="8" t="str">
        <f t="shared" si="11"/>
        <v>275</v>
      </c>
      <c r="C144" s="210" t="s">
        <v>143</v>
      </c>
      <c r="D144" s="209" t="s">
        <v>141</v>
      </c>
      <c r="E144" s="11" t="s">
        <v>142</v>
      </c>
      <c r="F144" s="201" t="str">
        <f t="shared" si="13"/>
        <v>ΒΟΙΩΤΙΑ</v>
      </c>
      <c r="G144" s="55" t="s">
        <v>79</v>
      </c>
      <c r="H144" s="56" t="s">
        <v>6</v>
      </c>
      <c r="I144" s="55" t="s">
        <v>9</v>
      </c>
      <c r="J144" s="71">
        <v>9</v>
      </c>
      <c r="K144" s="71"/>
      <c r="L144" s="71">
        <v>1</v>
      </c>
      <c r="M144" s="71"/>
      <c r="N144" s="390" t="s">
        <v>280</v>
      </c>
      <c r="O144" s="361"/>
      <c r="P144" s="248" t="s">
        <v>282</v>
      </c>
      <c r="Q144" s="335" t="s">
        <v>283</v>
      </c>
      <c r="R144" s="179"/>
      <c r="S144" s="179"/>
      <c r="T144" s="179"/>
    </row>
    <row r="145" spans="1:20" ht="12" customHeight="1" thickTop="1" x14ac:dyDescent="0.2">
      <c r="A145" s="7" t="s">
        <v>28</v>
      </c>
      <c r="B145" s="8" t="str">
        <f t="shared" si="11"/>
        <v>278</v>
      </c>
      <c r="C145" s="210" t="s">
        <v>143</v>
      </c>
      <c r="D145" s="211" t="s">
        <v>144</v>
      </c>
      <c r="E145" s="9" t="s">
        <v>145</v>
      </c>
      <c r="F145" s="197" t="str">
        <f t="shared" si="13"/>
        <v>ΦΘΙΩΤΙΔΑ</v>
      </c>
      <c r="G145" s="47" t="s">
        <v>80</v>
      </c>
      <c r="H145" s="48" t="s">
        <v>3</v>
      </c>
      <c r="I145" s="47" t="s">
        <v>9</v>
      </c>
      <c r="J145" s="110">
        <v>1</v>
      </c>
      <c r="K145" s="110"/>
      <c r="L145" s="110">
        <v>1</v>
      </c>
      <c r="M145" s="110"/>
      <c r="N145" s="277" t="s">
        <v>284</v>
      </c>
      <c r="O145" s="270" t="s">
        <v>285</v>
      </c>
      <c r="P145" s="237">
        <v>2231034588</v>
      </c>
      <c r="Q145" s="168" t="s">
        <v>286</v>
      </c>
      <c r="R145" s="168"/>
      <c r="S145" s="168"/>
      <c r="T145" s="168"/>
    </row>
    <row r="146" spans="1:20" ht="12" customHeight="1" x14ac:dyDescent="0.2">
      <c r="A146" s="7" t="s">
        <v>28</v>
      </c>
      <c r="B146" s="8" t="str">
        <f t="shared" si="11"/>
        <v>278</v>
      </c>
      <c r="C146" s="210" t="s">
        <v>143</v>
      </c>
      <c r="D146" s="206" t="s">
        <v>144</v>
      </c>
      <c r="E146" s="10" t="s">
        <v>145</v>
      </c>
      <c r="F146" s="198" t="str">
        <f t="shared" si="13"/>
        <v>ΦΘΙΩΤΙΔΑ</v>
      </c>
      <c r="G146" s="49" t="s">
        <v>80</v>
      </c>
      <c r="H146" s="50" t="s">
        <v>4</v>
      </c>
      <c r="I146" s="49" t="s">
        <v>9</v>
      </c>
      <c r="J146" s="72">
        <v>25</v>
      </c>
      <c r="K146" s="72"/>
      <c r="L146" s="72">
        <v>2</v>
      </c>
      <c r="M146" s="72"/>
      <c r="N146" s="279" t="s">
        <v>284</v>
      </c>
      <c r="O146" s="360"/>
      <c r="P146" s="238">
        <v>2231034588</v>
      </c>
      <c r="Q146" s="169" t="s">
        <v>286</v>
      </c>
      <c r="R146" s="169"/>
      <c r="S146" s="169"/>
      <c r="T146" s="169"/>
    </row>
    <row r="147" spans="1:20" ht="12" customHeight="1" x14ac:dyDescent="0.2">
      <c r="A147" s="7" t="s">
        <v>28</v>
      </c>
      <c r="B147" s="8" t="str">
        <f t="shared" si="11"/>
        <v>278</v>
      </c>
      <c r="C147" s="210" t="s">
        <v>143</v>
      </c>
      <c r="D147" s="207" t="s">
        <v>144</v>
      </c>
      <c r="E147" s="10" t="s">
        <v>145</v>
      </c>
      <c r="F147" s="198" t="str">
        <f t="shared" si="13"/>
        <v>ΦΘΙΩΤΙΔΑ</v>
      </c>
      <c r="G147" s="49" t="s">
        <v>80</v>
      </c>
      <c r="H147" s="50" t="s">
        <v>5</v>
      </c>
      <c r="I147" s="49" t="s">
        <v>9</v>
      </c>
      <c r="J147" s="72">
        <v>25</v>
      </c>
      <c r="K147" s="72">
        <f>SUM(J145:J149)</f>
        <v>66</v>
      </c>
      <c r="L147" s="72">
        <v>2</v>
      </c>
      <c r="M147" s="72"/>
      <c r="N147" s="281" t="s">
        <v>284</v>
      </c>
      <c r="O147" s="360"/>
      <c r="P147" s="239">
        <v>2231034588</v>
      </c>
      <c r="Q147" s="170" t="s">
        <v>286</v>
      </c>
      <c r="R147" s="170"/>
      <c r="S147" s="170"/>
      <c r="T147" s="170"/>
    </row>
    <row r="148" spans="1:20" ht="12" customHeight="1" x14ac:dyDescent="0.2">
      <c r="A148" s="7" t="s">
        <v>28</v>
      </c>
      <c r="B148" s="8" t="str">
        <f t="shared" si="11"/>
        <v>278</v>
      </c>
      <c r="C148" s="210" t="s">
        <v>143</v>
      </c>
      <c r="D148" s="206" t="s">
        <v>144</v>
      </c>
      <c r="E148" s="10" t="s">
        <v>145</v>
      </c>
      <c r="F148" s="198" t="str">
        <f t="shared" si="13"/>
        <v>ΦΘΙΩΤΙΔΑ</v>
      </c>
      <c r="G148" s="49" t="s">
        <v>80</v>
      </c>
      <c r="H148" s="50" t="s">
        <v>7</v>
      </c>
      <c r="I148" s="49" t="s">
        <v>9</v>
      </c>
      <c r="J148" s="72">
        <v>9</v>
      </c>
      <c r="K148" s="72"/>
      <c r="L148" s="72">
        <v>1</v>
      </c>
      <c r="M148" s="72"/>
      <c r="N148" s="279" t="s">
        <v>284</v>
      </c>
      <c r="O148" s="360"/>
      <c r="P148" s="238">
        <v>2231034588</v>
      </c>
      <c r="Q148" s="169" t="s">
        <v>286</v>
      </c>
      <c r="R148" s="169"/>
      <c r="S148" s="169"/>
      <c r="T148" s="169"/>
    </row>
    <row r="149" spans="1:20" ht="12" customHeight="1" thickBot="1" x14ac:dyDescent="0.25">
      <c r="A149" s="7" t="s">
        <v>28</v>
      </c>
      <c r="B149" s="8" t="str">
        <f t="shared" si="11"/>
        <v>278</v>
      </c>
      <c r="C149" s="227" t="s">
        <v>143</v>
      </c>
      <c r="D149" s="209" t="s">
        <v>144</v>
      </c>
      <c r="E149" s="11" t="s">
        <v>145</v>
      </c>
      <c r="F149" s="201" t="str">
        <f t="shared" si="13"/>
        <v>ΦΘΙΩΤΙΔΑ</v>
      </c>
      <c r="G149" s="55" t="s">
        <v>80</v>
      </c>
      <c r="H149" s="56" t="s">
        <v>6</v>
      </c>
      <c r="I149" s="55" t="s">
        <v>9</v>
      </c>
      <c r="J149" s="73">
        <v>6</v>
      </c>
      <c r="K149" s="73"/>
      <c r="L149" s="73">
        <v>1</v>
      </c>
      <c r="M149" s="73"/>
      <c r="N149" s="283" t="s">
        <v>284</v>
      </c>
      <c r="O149" s="361"/>
      <c r="P149" s="240">
        <v>2231034588</v>
      </c>
      <c r="Q149" s="171" t="s">
        <v>286</v>
      </c>
      <c r="R149" s="171"/>
      <c r="S149" s="171"/>
      <c r="T149" s="171"/>
    </row>
    <row r="150" spans="1:20" ht="12" customHeight="1" thickTop="1" x14ac:dyDescent="0.2">
      <c r="A150" s="7" t="s">
        <v>29</v>
      </c>
      <c r="B150" s="8" t="str">
        <f t="shared" si="11"/>
        <v>281</v>
      </c>
      <c r="C150" s="249" t="s">
        <v>148</v>
      </c>
      <c r="D150" s="221" t="s">
        <v>146</v>
      </c>
      <c r="E150" s="16" t="s">
        <v>147</v>
      </c>
      <c r="F150" s="200" t="str">
        <f t="shared" si="13"/>
        <v>ΛΑΡΙΣΑ</v>
      </c>
      <c r="G150" s="53" t="s">
        <v>81</v>
      </c>
      <c r="H150" s="54" t="s">
        <v>3</v>
      </c>
      <c r="I150" s="53" t="s">
        <v>9</v>
      </c>
      <c r="J150" s="92">
        <v>6</v>
      </c>
      <c r="K150" s="92"/>
      <c r="L150" s="92">
        <v>1</v>
      </c>
      <c r="M150" s="92"/>
      <c r="N150" s="374" t="s">
        <v>287</v>
      </c>
      <c r="O150" s="270" t="s">
        <v>288</v>
      </c>
      <c r="P150" s="260">
        <v>2410627121</v>
      </c>
      <c r="Q150" s="337" t="s">
        <v>289</v>
      </c>
      <c r="R150" s="183"/>
      <c r="S150" s="183"/>
      <c r="T150" s="183"/>
    </row>
    <row r="151" spans="1:20" ht="12" customHeight="1" x14ac:dyDescent="0.2">
      <c r="A151" s="7" t="s">
        <v>29</v>
      </c>
      <c r="B151" s="8" t="str">
        <f t="shared" si="11"/>
        <v>281</v>
      </c>
      <c r="C151" s="222" t="s">
        <v>148</v>
      </c>
      <c r="D151" s="216" t="s">
        <v>146</v>
      </c>
      <c r="E151" s="17" t="s">
        <v>147</v>
      </c>
      <c r="F151" s="198" t="str">
        <f t="shared" si="13"/>
        <v>ΛΑΡΙΣΑ</v>
      </c>
      <c r="G151" s="49" t="s">
        <v>81</v>
      </c>
      <c r="H151" s="50" t="s">
        <v>3</v>
      </c>
      <c r="I151" s="49" t="s">
        <v>10</v>
      </c>
      <c r="J151" s="69">
        <v>8</v>
      </c>
      <c r="K151" s="69"/>
      <c r="L151" s="69"/>
      <c r="M151" s="69">
        <v>1</v>
      </c>
      <c r="N151" s="376" t="s">
        <v>287</v>
      </c>
      <c r="O151" s="360"/>
      <c r="P151" s="263">
        <v>2410627121</v>
      </c>
      <c r="Q151" s="338" t="s">
        <v>289</v>
      </c>
      <c r="R151" s="180"/>
      <c r="S151" s="180"/>
      <c r="T151" s="180"/>
    </row>
    <row r="152" spans="1:20" ht="12" customHeight="1" x14ac:dyDescent="0.2">
      <c r="A152" s="7" t="s">
        <v>29</v>
      </c>
      <c r="B152" s="8" t="str">
        <f t="shared" si="11"/>
        <v>281</v>
      </c>
      <c r="C152" s="222" t="s">
        <v>148</v>
      </c>
      <c r="D152" s="218" t="s">
        <v>146</v>
      </c>
      <c r="E152" s="30" t="s">
        <v>147</v>
      </c>
      <c r="F152" s="198" t="str">
        <f t="shared" si="13"/>
        <v>ΛΑΡΙΣΑ</v>
      </c>
      <c r="G152" s="49" t="s">
        <v>81</v>
      </c>
      <c r="H152" s="50" t="s">
        <v>5</v>
      </c>
      <c r="I152" s="49" t="s">
        <v>9</v>
      </c>
      <c r="J152" s="72">
        <v>43</v>
      </c>
      <c r="K152" s="72">
        <f>SUM(J150:J155)</f>
        <v>123</v>
      </c>
      <c r="L152" s="72">
        <v>4</v>
      </c>
      <c r="M152" s="72"/>
      <c r="N152" s="375" t="s">
        <v>287</v>
      </c>
      <c r="O152" s="360"/>
      <c r="P152" s="285">
        <v>2410627121</v>
      </c>
      <c r="Q152" s="339" t="s">
        <v>289</v>
      </c>
      <c r="R152" s="181"/>
      <c r="S152" s="181"/>
      <c r="T152" s="181"/>
    </row>
    <row r="153" spans="1:20" ht="12" customHeight="1" x14ac:dyDescent="0.2">
      <c r="A153" s="7" t="s">
        <v>29</v>
      </c>
      <c r="B153" s="8" t="str">
        <f t="shared" si="11"/>
        <v>281</v>
      </c>
      <c r="C153" s="222" t="s">
        <v>148</v>
      </c>
      <c r="D153" s="216" t="s">
        <v>146</v>
      </c>
      <c r="E153" s="17" t="s">
        <v>147</v>
      </c>
      <c r="F153" s="198" t="str">
        <f t="shared" si="13"/>
        <v>ΛΑΡΙΣΑ</v>
      </c>
      <c r="G153" s="49" t="s">
        <v>81</v>
      </c>
      <c r="H153" s="50" t="s">
        <v>5</v>
      </c>
      <c r="I153" s="49" t="s">
        <v>10</v>
      </c>
      <c r="J153" s="72">
        <v>2</v>
      </c>
      <c r="K153" s="72"/>
      <c r="L153" s="72"/>
      <c r="M153" s="72">
        <v>1</v>
      </c>
      <c r="N153" s="376" t="s">
        <v>287</v>
      </c>
      <c r="O153" s="360"/>
      <c r="P153" s="263">
        <v>2410627121</v>
      </c>
      <c r="Q153" s="338" t="s">
        <v>289</v>
      </c>
      <c r="R153" s="180"/>
      <c r="S153" s="180"/>
      <c r="T153" s="180"/>
    </row>
    <row r="154" spans="1:20" ht="12" customHeight="1" x14ac:dyDescent="0.2">
      <c r="A154" s="7" t="s">
        <v>29</v>
      </c>
      <c r="B154" s="8" t="str">
        <f>LEFT(A154,3)</f>
        <v>281</v>
      </c>
      <c r="C154" s="222" t="s">
        <v>148</v>
      </c>
      <c r="D154" s="216" t="s">
        <v>146</v>
      </c>
      <c r="E154" s="17" t="s">
        <v>147</v>
      </c>
      <c r="F154" s="198" t="str">
        <f>RIGHT(A154,LEN(A154)-5)</f>
        <v>ΛΑΡΙΣΑ</v>
      </c>
      <c r="G154" s="49" t="s">
        <v>81</v>
      </c>
      <c r="H154" s="50" t="s">
        <v>6</v>
      </c>
      <c r="I154" s="49" t="s">
        <v>9</v>
      </c>
      <c r="J154" s="72">
        <v>20</v>
      </c>
      <c r="K154" s="72"/>
      <c r="L154" s="72">
        <v>2</v>
      </c>
      <c r="M154" s="72"/>
      <c r="N154" s="376" t="s">
        <v>287</v>
      </c>
      <c r="O154" s="360"/>
      <c r="P154" s="263">
        <v>2410627121</v>
      </c>
      <c r="Q154" s="338" t="s">
        <v>289</v>
      </c>
      <c r="R154" s="180"/>
      <c r="S154" s="180"/>
      <c r="T154" s="180"/>
    </row>
    <row r="155" spans="1:20" ht="12" customHeight="1" thickBot="1" x14ac:dyDescent="0.25">
      <c r="A155" s="7" t="s">
        <v>29</v>
      </c>
      <c r="B155" s="8" t="str">
        <f>LEFT(A155,3)</f>
        <v>281</v>
      </c>
      <c r="C155" s="222" t="s">
        <v>148</v>
      </c>
      <c r="D155" s="216" t="s">
        <v>146</v>
      </c>
      <c r="E155" s="20" t="s">
        <v>147</v>
      </c>
      <c r="F155" s="201" t="str">
        <f>RIGHT(A155,LEN(A155)-5)</f>
        <v>ΛΑΡΙΣΑ</v>
      </c>
      <c r="G155" s="55" t="s">
        <v>81</v>
      </c>
      <c r="H155" s="56" t="s">
        <v>6</v>
      </c>
      <c r="I155" s="55" t="s">
        <v>10</v>
      </c>
      <c r="J155" s="73">
        <v>44</v>
      </c>
      <c r="K155" s="73"/>
      <c r="L155" s="73"/>
      <c r="M155" s="73">
        <v>3</v>
      </c>
      <c r="N155" s="377" t="s">
        <v>287</v>
      </c>
      <c r="O155" s="361"/>
      <c r="P155" s="268">
        <v>2410627121</v>
      </c>
      <c r="Q155" s="340" t="s">
        <v>289</v>
      </c>
      <c r="R155" s="182"/>
      <c r="S155" s="182"/>
      <c r="T155" s="182"/>
    </row>
    <row r="156" spans="1:20" ht="12" customHeight="1" thickTop="1" x14ac:dyDescent="0.2">
      <c r="A156" s="7" t="s">
        <v>29</v>
      </c>
      <c r="B156" s="8" t="str">
        <f>LEFT(A156,3)</f>
        <v>281</v>
      </c>
      <c r="C156" s="223" t="s">
        <v>148</v>
      </c>
      <c r="D156" s="216" t="s">
        <v>146</v>
      </c>
      <c r="E156" s="16" t="s">
        <v>147</v>
      </c>
      <c r="F156" s="200" t="str">
        <f>RIGHT(A156,LEN(A156)-5)</f>
        <v>ΛΑΡΙΣΑ</v>
      </c>
      <c r="G156" s="53" t="s">
        <v>193</v>
      </c>
      <c r="H156" s="54" t="s">
        <v>4</v>
      </c>
      <c r="I156" s="53" t="s">
        <v>9</v>
      </c>
      <c r="J156" s="92">
        <v>54</v>
      </c>
      <c r="K156" s="92"/>
      <c r="L156" s="92">
        <v>4</v>
      </c>
      <c r="M156" s="92"/>
      <c r="N156" s="374" t="s">
        <v>290</v>
      </c>
      <c r="O156" s="270" t="s">
        <v>291</v>
      </c>
      <c r="P156" s="260">
        <v>2410230828</v>
      </c>
      <c r="Q156" s="337" t="s">
        <v>292</v>
      </c>
      <c r="R156" s="183"/>
      <c r="S156" s="183"/>
      <c r="T156" s="183"/>
    </row>
    <row r="157" spans="1:20" ht="12" customHeight="1" x14ac:dyDescent="0.2">
      <c r="A157" s="7" t="s">
        <v>29</v>
      </c>
      <c r="B157" s="8" t="str">
        <f>LEFT(A157,3)</f>
        <v>281</v>
      </c>
      <c r="C157" s="222" t="s">
        <v>148</v>
      </c>
      <c r="D157" s="216" t="s">
        <v>146</v>
      </c>
      <c r="E157" s="30" t="s">
        <v>147</v>
      </c>
      <c r="F157" s="198" t="str">
        <f>RIGHT(A157,LEN(A157)-5)</f>
        <v>ΛΑΡΙΣΑ</v>
      </c>
      <c r="G157" s="49" t="s">
        <v>193</v>
      </c>
      <c r="H157" s="50" t="s">
        <v>4</v>
      </c>
      <c r="I157" s="49" t="s">
        <v>10</v>
      </c>
      <c r="J157" s="69">
        <v>15</v>
      </c>
      <c r="K157" s="69">
        <f>SUM(J156:J158)</f>
        <v>132</v>
      </c>
      <c r="L157" s="69"/>
      <c r="M157" s="69">
        <v>1</v>
      </c>
      <c r="N157" s="375" t="s">
        <v>290</v>
      </c>
      <c r="O157" s="360"/>
      <c r="P157" s="285">
        <v>2410230828</v>
      </c>
      <c r="Q157" s="339" t="s">
        <v>292</v>
      </c>
      <c r="R157" s="181"/>
      <c r="S157" s="181"/>
      <c r="T157" s="181"/>
    </row>
    <row r="158" spans="1:20" ht="12" customHeight="1" thickBot="1" x14ac:dyDescent="0.25">
      <c r="A158" s="7" t="s">
        <v>29</v>
      </c>
      <c r="B158" s="8" t="str">
        <f t="shared" si="11"/>
        <v>281</v>
      </c>
      <c r="C158" s="222" t="s">
        <v>148</v>
      </c>
      <c r="D158" s="216" t="s">
        <v>146</v>
      </c>
      <c r="E158" s="20" t="s">
        <v>147</v>
      </c>
      <c r="F158" s="201" t="str">
        <f t="shared" si="13"/>
        <v>ΛΑΡΙΣΑ</v>
      </c>
      <c r="G158" s="55" t="s">
        <v>193</v>
      </c>
      <c r="H158" s="56" t="s">
        <v>7</v>
      </c>
      <c r="I158" s="55" t="s">
        <v>9</v>
      </c>
      <c r="J158" s="73">
        <v>63</v>
      </c>
      <c r="K158" s="73"/>
      <c r="L158" s="73">
        <v>6</v>
      </c>
      <c r="M158" s="73"/>
      <c r="N158" s="377" t="s">
        <v>290</v>
      </c>
      <c r="O158" s="361"/>
      <c r="P158" s="268">
        <v>2410230828</v>
      </c>
      <c r="Q158" s="340" t="s">
        <v>292</v>
      </c>
      <c r="R158" s="182"/>
      <c r="S158" s="182"/>
      <c r="T158" s="182"/>
    </row>
    <row r="159" spans="1:20" ht="12" customHeight="1" thickTop="1" x14ac:dyDescent="0.2">
      <c r="A159" s="7" t="s">
        <v>30</v>
      </c>
      <c r="B159" s="8" t="str">
        <f t="shared" si="11"/>
        <v>284</v>
      </c>
      <c r="C159" s="222" t="s">
        <v>148</v>
      </c>
      <c r="D159" s="221" t="s">
        <v>149</v>
      </c>
      <c r="E159" s="96" t="s">
        <v>150</v>
      </c>
      <c r="F159" s="197" t="str">
        <f t="shared" si="13"/>
        <v>ΜΑΓΝΗΣΙΑ</v>
      </c>
      <c r="G159" s="47" t="s">
        <v>82</v>
      </c>
      <c r="H159" s="48" t="s">
        <v>3</v>
      </c>
      <c r="I159" s="47" t="s">
        <v>9</v>
      </c>
      <c r="J159" s="113">
        <v>3</v>
      </c>
      <c r="K159" s="113"/>
      <c r="L159" s="113">
        <v>1</v>
      </c>
      <c r="M159" s="113"/>
      <c r="N159" s="391" t="s">
        <v>293</v>
      </c>
      <c r="O159" s="270" t="s">
        <v>294</v>
      </c>
      <c r="P159" s="341">
        <v>2421046410</v>
      </c>
      <c r="Q159" s="313" t="s">
        <v>295</v>
      </c>
      <c r="R159" s="149"/>
      <c r="S159" s="149"/>
      <c r="T159" s="149"/>
    </row>
    <row r="160" spans="1:20" ht="12" customHeight="1" x14ac:dyDescent="0.2">
      <c r="A160" s="7" t="s">
        <v>30</v>
      </c>
      <c r="B160" s="8" t="str">
        <f t="shared" si="11"/>
        <v>284</v>
      </c>
      <c r="C160" s="222" t="s">
        <v>148</v>
      </c>
      <c r="D160" s="216" t="s">
        <v>149</v>
      </c>
      <c r="E160" s="17" t="s">
        <v>150</v>
      </c>
      <c r="F160" s="198" t="str">
        <f t="shared" si="13"/>
        <v>ΜΑΓΝΗΣΙΑ</v>
      </c>
      <c r="G160" s="49" t="s">
        <v>82</v>
      </c>
      <c r="H160" s="50" t="s">
        <v>4</v>
      </c>
      <c r="I160" s="49" t="s">
        <v>9</v>
      </c>
      <c r="J160" s="114">
        <v>15</v>
      </c>
      <c r="K160" s="114"/>
      <c r="L160" s="114">
        <v>1</v>
      </c>
      <c r="M160" s="114"/>
      <c r="N160" s="392" t="s">
        <v>293</v>
      </c>
      <c r="O160" s="360"/>
      <c r="P160" s="342">
        <v>2421046410</v>
      </c>
      <c r="Q160" s="287" t="s">
        <v>295</v>
      </c>
      <c r="R160" s="150"/>
      <c r="S160" s="150"/>
      <c r="T160" s="150"/>
    </row>
    <row r="161" spans="1:20" ht="12" customHeight="1" x14ac:dyDescent="0.2">
      <c r="A161" s="7" t="s">
        <v>30</v>
      </c>
      <c r="B161" s="8" t="str">
        <f t="shared" si="11"/>
        <v>284</v>
      </c>
      <c r="C161" s="222" t="s">
        <v>148</v>
      </c>
      <c r="D161" s="218" t="s">
        <v>149</v>
      </c>
      <c r="E161" s="17" t="s">
        <v>150</v>
      </c>
      <c r="F161" s="198" t="str">
        <f t="shared" si="13"/>
        <v>ΜΑΓΝΗΣΙΑ</v>
      </c>
      <c r="G161" s="49" t="s">
        <v>82</v>
      </c>
      <c r="H161" s="50" t="s">
        <v>5</v>
      </c>
      <c r="I161" s="49" t="s">
        <v>9</v>
      </c>
      <c r="J161" s="114">
        <v>22</v>
      </c>
      <c r="K161" s="114">
        <f>SUM(J159:J163)</f>
        <v>66</v>
      </c>
      <c r="L161" s="114">
        <v>2</v>
      </c>
      <c r="M161" s="114"/>
      <c r="N161" s="393" t="s">
        <v>293</v>
      </c>
      <c r="O161" s="360"/>
      <c r="P161" s="343">
        <v>2421046410</v>
      </c>
      <c r="Q161" s="289" t="s">
        <v>295</v>
      </c>
      <c r="R161" s="151"/>
      <c r="S161" s="151"/>
      <c r="T161" s="151"/>
    </row>
    <row r="162" spans="1:20" ht="12" customHeight="1" x14ac:dyDescent="0.2">
      <c r="A162" s="7" t="s">
        <v>30</v>
      </c>
      <c r="B162" s="8" t="str">
        <f t="shared" si="11"/>
        <v>284</v>
      </c>
      <c r="C162" s="222" t="s">
        <v>148</v>
      </c>
      <c r="D162" s="216" t="s">
        <v>149</v>
      </c>
      <c r="E162" s="17" t="s">
        <v>150</v>
      </c>
      <c r="F162" s="198" t="str">
        <f t="shared" si="13"/>
        <v>ΜΑΓΝΗΣΙΑ</v>
      </c>
      <c r="G162" s="49" t="s">
        <v>82</v>
      </c>
      <c r="H162" s="50" t="s">
        <v>7</v>
      </c>
      <c r="I162" s="49" t="s">
        <v>9</v>
      </c>
      <c r="J162" s="114">
        <v>20</v>
      </c>
      <c r="K162" s="114"/>
      <c r="L162" s="114">
        <v>2</v>
      </c>
      <c r="M162" s="114"/>
      <c r="N162" s="392" t="s">
        <v>293</v>
      </c>
      <c r="O162" s="360"/>
      <c r="P162" s="342">
        <v>2421046410</v>
      </c>
      <c r="Q162" s="287" t="s">
        <v>295</v>
      </c>
      <c r="R162" s="150"/>
      <c r="S162" s="150"/>
      <c r="T162" s="150"/>
    </row>
    <row r="163" spans="1:20" ht="12" customHeight="1" thickBot="1" x14ac:dyDescent="0.25">
      <c r="A163" s="7" t="s">
        <v>30</v>
      </c>
      <c r="B163" s="8" t="str">
        <f t="shared" si="11"/>
        <v>284</v>
      </c>
      <c r="C163" s="224" t="s">
        <v>148</v>
      </c>
      <c r="D163" s="225" t="s">
        <v>149</v>
      </c>
      <c r="E163" s="20" t="s">
        <v>150</v>
      </c>
      <c r="F163" s="201" t="str">
        <f t="shared" si="13"/>
        <v>ΜΑΓΝΗΣΙΑ</v>
      </c>
      <c r="G163" s="55" t="s">
        <v>82</v>
      </c>
      <c r="H163" s="56" t="s">
        <v>6</v>
      </c>
      <c r="I163" s="55" t="s">
        <v>9</v>
      </c>
      <c r="J163" s="102">
        <v>6</v>
      </c>
      <c r="K163" s="102"/>
      <c r="L163" s="102">
        <v>1</v>
      </c>
      <c r="M163" s="102"/>
      <c r="N163" s="394" t="s">
        <v>293</v>
      </c>
      <c r="O163" s="361"/>
      <c r="P163" s="344">
        <v>2421046410</v>
      </c>
      <c r="Q163" s="291" t="s">
        <v>295</v>
      </c>
      <c r="R163" s="152"/>
      <c r="S163" s="152"/>
      <c r="T163" s="152"/>
    </row>
    <row r="164" spans="1:20" ht="12" customHeight="1" thickTop="1" x14ac:dyDescent="0.2">
      <c r="A164" s="7" t="s">
        <v>32</v>
      </c>
      <c r="B164" s="8" t="str">
        <f t="shared" si="11"/>
        <v>291</v>
      </c>
      <c r="C164" s="220" t="s">
        <v>175</v>
      </c>
      <c r="D164" s="216" t="s">
        <v>151</v>
      </c>
      <c r="E164" s="16" t="s">
        <v>152</v>
      </c>
      <c r="F164" s="200" t="str">
        <f t="shared" si="13"/>
        <v>ΚΟΖΑΝΗ</v>
      </c>
      <c r="G164" s="53" t="s">
        <v>83</v>
      </c>
      <c r="H164" s="54" t="s">
        <v>3</v>
      </c>
      <c r="I164" s="53" t="s">
        <v>9</v>
      </c>
      <c r="J164" s="109">
        <v>7</v>
      </c>
      <c r="K164" s="109"/>
      <c r="L164" s="109">
        <v>1</v>
      </c>
      <c r="M164" s="109"/>
      <c r="N164" s="381" t="s">
        <v>296</v>
      </c>
      <c r="O164" s="270" t="s">
        <v>297</v>
      </c>
      <c r="P164" s="298">
        <v>2461029788</v>
      </c>
      <c r="Q164" s="299" t="s">
        <v>298</v>
      </c>
      <c r="R164" s="153"/>
      <c r="S164" s="153"/>
      <c r="T164" s="153"/>
    </row>
    <row r="165" spans="1:20" ht="12" customHeight="1" x14ac:dyDescent="0.2">
      <c r="A165" s="7" t="s">
        <v>32</v>
      </c>
      <c r="B165" s="8" t="str">
        <f t="shared" si="11"/>
        <v>291</v>
      </c>
      <c r="C165" s="222" t="s">
        <v>175</v>
      </c>
      <c r="D165" s="216" t="s">
        <v>151</v>
      </c>
      <c r="E165" s="17" t="s">
        <v>152</v>
      </c>
      <c r="F165" s="198" t="str">
        <f t="shared" si="13"/>
        <v>ΚΟΖΑΝΗ</v>
      </c>
      <c r="G165" s="49" t="s">
        <v>83</v>
      </c>
      <c r="H165" s="50" t="s">
        <v>4</v>
      </c>
      <c r="I165" s="49" t="s">
        <v>9</v>
      </c>
      <c r="J165" s="72">
        <v>16</v>
      </c>
      <c r="K165" s="72"/>
      <c r="L165" s="72">
        <v>1</v>
      </c>
      <c r="M165" s="72"/>
      <c r="N165" s="378" t="s">
        <v>296</v>
      </c>
      <c r="O165" s="360"/>
      <c r="P165" s="292">
        <v>2461029788</v>
      </c>
      <c r="Q165" s="293" t="s">
        <v>298</v>
      </c>
      <c r="R165" s="154"/>
      <c r="S165" s="154"/>
      <c r="T165" s="154"/>
    </row>
    <row r="166" spans="1:20" ht="12" customHeight="1" x14ac:dyDescent="0.2">
      <c r="A166" s="7" t="s">
        <v>32</v>
      </c>
      <c r="B166" s="8" t="str">
        <f t="shared" si="11"/>
        <v>291</v>
      </c>
      <c r="C166" s="222" t="s">
        <v>175</v>
      </c>
      <c r="D166" s="218" t="s">
        <v>151</v>
      </c>
      <c r="E166" s="17" t="s">
        <v>152</v>
      </c>
      <c r="F166" s="198" t="str">
        <f t="shared" si="13"/>
        <v>ΚΟΖΑΝΗ</v>
      </c>
      <c r="G166" s="49" t="s">
        <v>83</v>
      </c>
      <c r="H166" s="50" t="s">
        <v>5</v>
      </c>
      <c r="I166" s="49" t="s">
        <v>9</v>
      </c>
      <c r="J166" s="72">
        <v>25</v>
      </c>
      <c r="K166" s="72">
        <f>SUM(J164:J168)</f>
        <v>75</v>
      </c>
      <c r="L166" s="72">
        <v>2</v>
      </c>
      <c r="M166" s="72"/>
      <c r="N166" s="379" t="s">
        <v>296</v>
      </c>
      <c r="O166" s="360"/>
      <c r="P166" s="294">
        <v>2461029788</v>
      </c>
      <c r="Q166" s="295" t="s">
        <v>299</v>
      </c>
      <c r="R166" s="155"/>
      <c r="S166" s="155"/>
      <c r="T166" s="155"/>
    </row>
    <row r="167" spans="1:20" ht="12" customHeight="1" x14ac:dyDescent="0.2">
      <c r="A167" s="7" t="s">
        <v>32</v>
      </c>
      <c r="B167" s="8" t="str">
        <f t="shared" si="11"/>
        <v>291</v>
      </c>
      <c r="C167" s="222" t="s">
        <v>175</v>
      </c>
      <c r="D167" s="216" t="s">
        <v>151</v>
      </c>
      <c r="E167" s="17" t="s">
        <v>152</v>
      </c>
      <c r="F167" s="198" t="str">
        <f t="shared" si="13"/>
        <v>ΚΟΖΑΝΗ</v>
      </c>
      <c r="G167" s="49" t="s">
        <v>83</v>
      </c>
      <c r="H167" s="50" t="s">
        <v>7</v>
      </c>
      <c r="I167" s="49" t="s">
        <v>9</v>
      </c>
      <c r="J167" s="72">
        <v>12</v>
      </c>
      <c r="K167" s="72"/>
      <c r="L167" s="72">
        <v>2</v>
      </c>
      <c r="M167" s="72"/>
      <c r="N167" s="378" t="s">
        <v>296</v>
      </c>
      <c r="O167" s="360"/>
      <c r="P167" s="292">
        <v>2461029788</v>
      </c>
      <c r="Q167" s="293" t="s">
        <v>298</v>
      </c>
      <c r="R167" s="154"/>
      <c r="S167" s="154"/>
      <c r="T167" s="154"/>
    </row>
    <row r="168" spans="1:20" ht="12" customHeight="1" thickBot="1" x14ac:dyDescent="0.25">
      <c r="A168" s="7" t="s">
        <v>32</v>
      </c>
      <c r="B168" s="8" t="str">
        <f t="shared" si="11"/>
        <v>291</v>
      </c>
      <c r="C168" s="223" t="s">
        <v>175</v>
      </c>
      <c r="D168" s="216" t="s">
        <v>151</v>
      </c>
      <c r="E168" s="20" t="s">
        <v>152</v>
      </c>
      <c r="F168" s="201" t="str">
        <f t="shared" si="13"/>
        <v>ΚΟΖΑΝΗ</v>
      </c>
      <c r="G168" s="55" t="s">
        <v>83</v>
      </c>
      <c r="H168" s="56" t="s">
        <v>6</v>
      </c>
      <c r="I168" s="55" t="s">
        <v>9</v>
      </c>
      <c r="J168" s="73">
        <v>15</v>
      </c>
      <c r="K168" s="73"/>
      <c r="L168" s="73">
        <v>1</v>
      </c>
      <c r="M168" s="73"/>
      <c r="N168" s="380" t="s">
        <v>296</v>
      </c>
      <c r="O168" s="361"/>
      <c r="P168" s="296">
        <v>2461029788</v>
      </c>
      <c r="Q168" s="297" t="s">
        <v>298</v>
      </c>
      <c r="R168" s="156"/>
      <c r="S168" s="156"/>
      <c r="T168" s="156"/>
    </row>
    <row r="169" spans="1:20" ht="12" customHeight="1" thickTop="1" x14ac:dyDescent="0.2">
      <c r="A169" s="7" t="s">
        <v>46</v>
      </c>
      <c r="B169" s="8" t="str">
        <f t="shared" ref="B169" si="14">LEFT(A169,3)</f>
        <v>293</v>
      </c>
      <c r="C169" s="222" t="s">
        <v>175</v>
      </c>
      <c r="D169" s="221" t="s">
        <v>153</v>
      </c>
      <c r="E169" s="16" t="s">
        <v>154</v>
      </c>
      <c r="F169" s="197" t="str">
        <f t="shared" si="13"/>
        <v>ΚΑΣΤΟΡΙΑ</v>
      </c>
      <c r="G169" s="47" t="s">
        <v>84</v>
      </c>
      <c r="H169" s="48" t="s">
        <v>3</v>
      </c>
      <c r="I169" s="47" t="s">
        <v>9</v>
      </c>
      <c r="J169" s="110">
        <v>2</v>
      </c>
      <c r="K169" s="110"/>
      <c r="L169" s="110">
        <v>1</v>
      </c>
      <c r="M169" s="110"/>
      <c r="N169" s="378" t="s">
        <v>300</v>
      </c>
      <c r="O169" s="270" t="s">
        <v>301</v>
      </c>
      <c r="P169" s="292" t="s">
        <v>302</v>
      </c>
      <c r="Q169" s="293" t="s">
        <v>303</v>
      </c>
      <c r="R169" s="154"/>
      <c r="S169" s="154"/>
      <c r="T169" s="154"/>
    </row>
    <row r="170" spans="1:20" ht="12" customHeight="1" x14ac:dyDescent="0.2">
      <c r="A170" s="7" t="s">
        <v>46</v>
      </c>
      <c r="B170" s="8" t="str">
        <f t="shared" si="11"/>
        <v>293</v>
      </c>
      <c r="C170" s="222" t="s">
        <v>175</v>
      </c>
      <c r="D170" s="216" t="s">
        <v>153</v>
      </c>
      <c r="E170" s="17" t="s">
        <v>154</v>
      </c>
      <c r="F170" s="198" t="str">
        <f t="shared" si="13"/>
        <v>ΚΑΣΤΟΡΙΑ</v>
      </c>
      <c r="G170" s="49" t="s">
        <v>84</v>
      </c>
      <c r="H170" s="50" t="s">
        <v>4</v>
      </c>
      <c r="I170" s="49" t="s">
        <v>9</v>
      </c>
      <c r="J170" s="69">
        <v>5</v>
      </c>
      <c r="K170" s="69"/>
      <c r="L170" s="69">
        <v>1</v>
      </c>
      <c r="M170" s="69"/>
      <c r="N170" s="378" t="s">
        <v>300</v>
      </c>
      <c r="O170" s="360"/>
      <c r="P170" s="292" t="s">
        <v>302</v>
      </c>
      <c r="Q170" s="293" t="s">
        <v>303</v>
      </c>
      <c r="R170" s="154"/>
      <c r="S170" s="154"/>
      <c r="T170" s="154"/>
    </row>
    <row r="171" spans="1:20" ht="12" customHeight="1" x14ac:dyDescent="0.2">
      <c r="A171" s="7" t="s">
        <v>46</v>
      </c>
      <c r="B171" s="8" t="str">
        <f t="shared" si="11"/>
        <v>293</v>
      </c>
      <c r="C171" s="222" t="s">
        <v>175</v>
      </c>
      <c r="D171" s="218" t="s">
        <v>153</v>
      </c>
      <c r="E171" s="17" t="s">
        <v>154</v>
      </c>
      <c r="F171" s="198" t="str">
        <f t="shared" si="13"/>
        <v>ΚΑΣΤΟΡΙΑ</v>
      </c>
      <c r="G171" s="49" t="s">
        <v>84</v>
      </c>
      <c r="H171" s="50" t="s">
        <v>5</v>
      </c>
      <c r="I171" s="49" t="s">
        <v>9</v>
      </c>
      <c r="J171" s="69">
        <v>8</v>
      </c>
      <c r="K171" s="69">
        <f>SUM(J169:J173)</f>
        <v>19</v>
      </c>
      <c r="L171" s="69">
        <v>1</v>
      </c>
      <c r="M171" s="69"/>
      <c r="N171" s="395" t="s">
        <v>300</v>
      </c>
      <c r="O171" s="360"/>
      <c r="P171" s="329" t="s">
        <v>349</v>
      </c>
      <c r="Q171" s="295" t="s">
        <v>303</v>
      </c>
      <c r="R171" s="155"/>
      <c r="S171" s="155"/>
      <c r="T171" s="155"/>
    </row>
    <row r="172" spans="1:20" ht="12" customHeight="1" x14ac:dyDescent="0.2">
      <c r="A172" s="7" t="s">
        <v>46</v>
      </c>
      <c r="B172" s="8" t="str">
        <f t="shared" si="11"/>
        <v>293</v>
      </c>
      <c r="C172" s="222" t="s">
        <v>175</v>
      </c>
      <c r="D172" s="216" t="s">
        <v>153</v>
      </c>
      <c r="E172" s="17" t="s">
        <v>154</v>
      </c>
      <c r="F172" s="198" t="str">
        <f t="shared" si="13"/>
        <v>ΚΑΣΤΟΡΙΑ</v>
      </c>
      <c r="G172" s="49" t="s">
        <v>84</v>
      </c>
      <c r="H172" s="50" t="s">
        <v>7</v>
      </c>
      <c r="I172" s="49" t="s">
        <v>9</v>
      </c>
      <c r="J172" s="69">
        <v>2</v>
      </c>
      <c r="K172" s="69"/>
      <c r="L172" s="69">
        <v>1</v>
      </c>
      <c r="M172" s="69"/>
      <c r="N172" s="378" t="s">
        <v>300</v>
      </c>
      <c r="O172" s="360"/>
      <c r="P172" s="329"/>
      <c r="Q172" s="293" t="s">
        <v>303</v>
      </c>
      <c r="R172" s="154"/>
      <c r="S172" s="154"/>
      <c r="T172" s="154"/>
    </row>
    <row r="173" spans="1:20" ht="12" customHeight="1" thickBot="1" x14ac:dyDescent="0.25">
      <c r="A173" s="7" t="s">
        <v>46</v>
      </c>
      <c r="B173" s="8" t="str">
        <f t="shared" si="11"/>
        <v>293</v>
      </c>
      <c r="C173" s="224" t="s">
        <v>175</v>
      </c>
      <c r="D173" s="225" t="s">
        <v>153</v>
      </c>
      <c r="E173" s="20" t="s">
        <v>154</v>
      </c>
      <c r="F173" s="201" t="str">
        <f t="shared" si="13"/>
        <v>ΚΑΣΤΟΡΙΑ</v>
      </c>
      <c r="G173" s="55" t="s">
        <v>84</v>
      </c>
      <c r="H173" s="56" t="s">
        <v>6</v>
      </c>
      <c r="I173" s="55" t="s">
        <v>9</v>
      </c>
      <c r="J173" s="71">
        <v>2</v>
      </c>
      <c r="K173" s="71"/>
      <c r="L173" s="71">
        <v>1</v>
      </c>
      <c r="M173" s="71"/>
      <c r="N173" s="380" t="s">
        <v>300</v>
      </c>
      <c r="O173" s="361"/>
      <c r="P173" s="296" t="s">
        <v>302</v>
      </c>
      <c r="Q173" s="297" t="s">
        <v>303</v>
      </c>
      <c r="R173" s="156"/>
      <c r="S173" s="156"/>
      <c r="T173" s="156"/>
    </row>
    <row r="174" spans="1:20" ht="12" customHeight="1" thickTop="1" x14ac:dyDescent="0.2">
      <c r="A174" s="7" t="s">
        <v>33</v>
      </c>
      <c r="B174" s="8" t="str">
        <f t="shared" si="11"/>
        <v>295</v>
      </c>
      <c r="C174" s="212" t="s">
        <v>176</v>
      </c>
      <c r="D174" s="206" t="s">
        <v>155</v>
      </c>
      <c r="E174" s="9" t="s">
        <v>156</v>
      </c>
      <c r="F174" s="200" t="str">
        <f t="shared" si="13"/>
        <v>ΠΙΕΡΙΑ</v>
      </c>
      <c r="G174" s="53" t="s">
        <v>85</v>
      </c>
      <c r="H174" s="54" t="s">
        <v>3</v>
      </c>
      <c r="I174" s="53" t="s">
        <v>9</v>
      </c>
      <c r="J174" s="109">
        <v>1</v>
      </c>
      <c r="K174" s="109"/>
      <c r="L174" s="109">
        <v>1</v>
      </c>
      <c r="M174" s="109"/>
      <c r="N174" s="277" t="s">
        <v>304</v>
      </c>
      <c r="O174" s="270" t="s">
        <v>305</v>
      </c>
      <c r="P174" s="237">
        <v>2351046385</v>
      </c>
      <c r="Q174" s="345" t="s">
        <v>306</v>
      </c>
      <c r="R174" s="184"/>
      <c r="S174" s="184"/>
      <c r="T174" s="184"/>
    </row>
    <row r="175" spans="1:20" ht="12" customHeight="1" x14ac:dyDescent="0.2">
      <c r="A175" s="7" t="s">
        <v>33</v>
      </c>
      <c r="B175" s="8" t="str">
        <f t="shared" si="11"/>
        <v>295</v>
      </c>
      <c r="C175" s="210" t="s">
        <v>176</v>
      </c>
      <c r="D175" s="206" t="s">
        <v>155</v>
      </c>
      <c r="E175" s="10" t="s">
        <v>156</v>
      </c>
      <c r="F175" s="198" t="str">
        <f t="shared" si="13"/>
        <v>ΠΙΕΡΙΑ</v>
      </c>
      <c r="G175" s="49" t="s">
        <v>85</v>
      </c>
      <c r="H175" s="50" t="s">
        <v>4</v>
      </c>
      <c r="I175" s="49" t="s">
        <v>9</v>
      </c>
      <c r="J175" s="72">
        <v>9</v>
      </c>
      <c r="K175" s="72"/>
      <c r="L175" s="72">
        <v>1</v>
      </c>
      <c r="M175" s="72"/>
      <c r="N175" s="279" t="s">
        <v>304</v>
      </c>
      <c r="O175" s="360"/>
      <c r="P175" s="238">
        <v>2351046385</v>
      </c>
      <c r="Q175" s="346" t="s">
        <v>306</v>
      </c>
      <c r="R175" s="185"/>
      <c r="S175" s="185"/>
      <c r="T175" s="185"/>
    </row>
    <row r="176" spans="1:20" ht="12" customHeight="1" x14ac:dyDescent="0.2">
      <c r="A176" s="7" t="s">
        <v>33</v>
      </c>
      <c r="B176" s="8" t="str">
        <f t="shared" si="11"/>
        <v>295</v>
      </c>
      <c r="C176" s="210" t="s">
        <v>176</v>
      </c>
      <c r="D176" s="207" t="s">
        <v>155</v>
      </c>
      <c r="E176" s="10" t="s">
        <v>156</v>
      </c>
      <c r="F176" s="198" t="str">
        <f t="shared" si="13"/>
        <v>ΠΙΕΡΙΑ</v>
      </c>
      <c r="G176" s="49" t="s">
        <v>85</v>
      </c>
      <c r="H176" s="50" t="s">
        <v>5</v>
      </c>
      <c r="I176" s="49" t="s">
        <v>9</v>
      </c>
      <c r="J176" s="72">
        <v>12</v>
      </c>
      <c r="K176" s="72">
        <f>SUM(J174:J178)</f>
        <v>40</v>
      </c>
      <c r="L176" s="72">
        <v>1</v>
      </c>
      <c r="M176" s="72"/>
      <c r="N176" s="281" t="s">
        <v>304</v>
      </c>
      <c r="O176" s="360"/>
      <c r="P176" s="239">
        <v>2351046385</v>
      </c>
      <c r="Q176" s="347" t="s">
        <v>306</v>
      </c>
      <c r="R176" s="186"/>
      <c r="S176" s="186"/>
      <c r="T176" s="186"/>
    </row>
    <row r="177" spans="1:20" ht="12" customHeight="1" x14ac:dyDescent="0.2">
      <c r="A177" s="7" t="s">
        <v>33</v>
      </c>
      <c r="B177" s="8" t="str">
        <f t="shared" si="11"/>
        <v>295</v>
      </c>
      <c r="C177" s="210" t="s">
        <v>176</v>
      </c>
      <c r="D177" s="206" t="s">
        <v>155</v>
      </c>
      <c r="E177" s="10" t="s">
        <v>156</v>
      </c>
      <c r="F177" s="198" t="str">
        <f t="shared" si="13"/>
        <v>ΠΙΕΡΙΑ</v>
      </c>
      <c r="G177" s="49" t="s">
        <v>85</v>
      </c>
      <c r="H177" s="50" t="s">
        <v>7</v>
      </c>
      <c r="I177" s="49" t="s">
        <v>9</v>
      </c>
      <c r="J177" s="72">
        <v>14</v>
      </c>
      <c r="K177" s="72"/>
      <c r="L177" s="72">
        <v>2</v>
      </c>
      <c r="M177" s="72"/>
      <c r="N177" s="279" t="s">
        <v>304</v>
      </c>
      <c r="O177" s="360"/>
      <c r="P177" s="238">
        <v>2351046385</v>
      </c>
      <c r="Q177" s="346" t="s">
        <v>306</v>
      </c>
      <c r="R177" s="185"/>
      <c r="S177" s="185"/>
      <c r="T177" s="185"/>
    </row>
    <row r="178" spans="1:20" ht="12" customHeight="1" thickBot="1" x14ac:dyDescent="0.25">
      <c r="A178" s="7" t="s">
        <v>33</v>
      </c>
      <c r="B178" s="8" t="str">
        <f t="shared" si="11"/>
        <v>295</v>
      </c>
      <c r="C178" s="210" t="s">
        <v>176</v>
      </c>
      <c r="D178" s="206" t="s">
        <v>155</v>
      </c>
      <c r="E178" s="11" t="s">
        <v>156</v>
      </c>
      <c r="F178" s="201" t="str">
        <f t="shared" si="13"/>
        <v>ΠΙΕΡΙΑ</v>
      </c>
      <c r="G178" s="55" t="s">
        <v>85</v>
      </c>
      <c r="H178" s="56" t="s">
        <v>6</v>
      </c>
      <c r="I178" s="55" t="s">
        <v>9</v>
      </c>
      <c r="J178" s="73">
        <v>4</v>
      </c>
      <c r="K178" s="73"/>
      <c r="L178" s="73">
        <v>1</v>
      </c>
      <c r="M178" s="73"/>
      <c r="N178" s="283" t="s">
        <v>304</v>
      </c>
      <c r="O178" s="361"/>
      <c r="P178" s="240">
        <v>2351046385</v>
      </c>
      <c r="Q178" s="348" t="s">
        <v>306</v>
      </c>
      <c r="R178" s="187"/>
      <c r="S178" s="187"/>
      <c r="T178" s="187"/>
    </row>
    <row r="179" spans="1:20" ht="12" customHeight="1" thickTop="1" x14ac:dyDescent="0.2">
      <c r="A179" s="7" t="s">
        <v>34</v>
      </c>
      <c r="B179" s="8" t="str">
        <f t="shared" si="11"/>
        <v>299</v>
      </c>
      <c r="C179" s="210" t="s">
        <v>176</v>
      </c>
      <c r="D179" s="211" t="s">
        <v>157</v>
      </c>
      <c r="E179" s="9" t="s">
        <v>158</v>
      </c>
      <c r="F179" s="197" t="str">
        <f t="shared" si="13"/>
        <v>ΠΕΛΛΑ</v>
      </c>
      <c r="G179" s="47" t="s">
        <v>86</v>
      </c>
      <c r="H179" s="48" t="s">
        <v>3</v>
      </c>
      <c r="I179" s="47" t="s">
        <v>9</v>
      </c>
      <c r="J179" s="110">
        <v>1</v>
      </c>
      <c r="K179" s="110"/>
      <c r="L179" s="110">
        <v>1</v>
      </c>
      <c r="M179" s="110"/>
      <c r="N179" s="387" t="s">
        <v>307</v>
      </c>
      <c r="O179" s="270" t="s">
        <v>308</v>
      </c>
      <c r="P179" s="245">
        <v>2381023131</v>
      </c>
      <c r="Q179" s="349" t="s">
        <v>309</v>
      </c>
      <c r="R179" s="188"/>
      <c r="S179" s="188"/>
      <c r="T179" s="188"/>
    </row>
    <row r="180" spans="1:20" ht="12" customHeight="1" x14ac:dyDescent="0.2">
      <c r="A180" s="7" t="s">
        <v>34</v>
      </c>
      <c r="B180" s="8" t="str">
        <f t="shared" si="11"/>
        <v>299</v>
      </c>
      <c r="C180" s="210" t="s">
        <v>176</v>
      </c>
      <c r="D180" s="206" t="s">
        <v>157</v>
      </c>
      <c r="E180" s="10" t="s">
        <v>158</v>
      </c>
      <c r="F180" s="198" t="str">
        <f t="shared" si="13"/>
        <v>ΠΕΛΛΑ</v>
      </c>
      <c r="G180" s="49" t="s">
        <v>86</v>
      </c>
      <c r="H180" s="50" t="s">
        <v>4</v>
      </c>
      <c r="I180" s="49" t="s">
        <v>9</v>
      </c>
      <c r="J180" s="72">
        <v>11</v>
      </c>
      <c r="K180" s="72"/>
      <c r="L180" s="72">
        <v>1</v>
      </c>
      <c r="M180" s="72"/>
      <c r="N180" s="388" t="s">
        <v>307</v>
      </c>
      <c r="O180" s="360"/>
      <c r="P180" s="246">
        <v>2381023131</v>
      </c>
      <c r="Q180" s="350" t="s">
        <v>309</v>
      </c>
      <c r="R180" s="189"/>
      <c r="S180" s="189"/>
      <c r="T180" s="189"/>
    </row>
    <row r="181" spans="1:20" ht="12" customHeight="1" x14ac:dyDescent="0.2">
      <c r="A181" s="7" t="s">
        <v>34</v>
      </c>
      <c r="B181" s="8" t="str">
        <f t="shared" si="11"/>
        <v>299</v>
      </c>
      <c r="C181" s="210" t="s">
        <v>176</v>
      </c>
      <c r="D181" s="215" t="s">
        <v>157</v>
      </c>
      <c r="E181" s="10" t="s">
        <v>158</v>
      </c>
      <c r="F181" s="198" t="str">
        <f t="shared" si="13"/>
        <v>ΠΕΛΛΑ</v>
      </c>
      <c r="G181" s="49" t="s">
        <v>86</v>
      </c>
      <c r="H181" s="50" t="s">
        <v>5</v>
      </c>
      <c r="I181" s="49" t="s">
        <v>9</v>
      </c>
      <c r="J181" s="72">
        <v>18</v>
      </c>
      <c r="K181" s="72">
        <f>SUM(J179:J183)</f>
        <v>51</v>
      </c>
      <c r="L181" s="72">
        <v>2</v>
      </c>
      <c r="M181" s="72"/>
      <c r="N181" s="389" t="s">
        <v>307</v>
      </c>
      <c r="O181" s="360"/>
      <c r="P181" s="247">
        <v>2381023131</v>
      </c>
      <c r="Q181" s="351" t="s">
        <v>309</v>
      </c>
      <c r="R181" s="190"/>
      <c r="S181" s="190"/>
      <c r="T181" s="190"/>
    </row>
    <row r="182" spans="1:20" ht="12" customHeight="1" x14ac:dyDescent="0.2">
      <c r="A182" s="7" t="s">
        <v>34</v>
      </c>
      <c r="B182" s="8" t="str">
        <f t="shared" si="11"/>
        <v>299</v>
      </c>
      <c r="C182" s="210" t="s">
        <v>176</v>
      </c>
      <c r="D182" s="206" t="s">
        <v>157</v>
      </c>
      <c r="E182" s="10" t="s">
        <v>158</v>
      </c>
      <c r="F182" s="198" t="str">
        <f t="shared" si="13"/>
        <v>ΠΕΛΛΑ</v>
      </c>
      <c r="G182" s="49" t="s">
        <v>86</v>
      </c>
      <c r="H182" s="50" t="s">
        <v>7</v>
      </c>
      <c r="I182" s="49" t="s">
        <v>9</v>
      </c>
      <c r="J182" s="72">
        <v>16</v>
      </c>
      <c r="K182" s="72"/>
      <c r="L182" s="72">
        <v>2</v>
      </c>
      <c r="M182" s="72"/>
      <c r="N182" s="388" t="s">
        <v>307</v>
      </c>
      <c r="O182" s="360"/>
      <c r="P182" s="246">
        <v>2381023131</v>
      </c>
      <c r="Q182" s="350" t="s">
        <v>309</v>
      </c>
      <c r="R182" s="189"/>
      <c r="S182" s="189"/>
      <c r="T182" s="189"/>
    </row>
    <row r="183" spans="1:20" ht="12" customHeight="1" thickBot="1" x14ac:dyDescent="0.25">
      <c r="A183" s="7" t="s">
        <v>34</v>
      </c>
      <c r="B183" s="8" t="str">
        <f t="shared" si="11"/>
        <v>299</v>
      </c>
      <c r="C183" s="210" t="s">
        <v>176</v>
      </c>
      <c r="D183" s="209" t="s">
        <v>157</v>
      </c>
      <c r="E183" s="11" t="s">
        <v>158</v>
      </c>
      <c r="F183" s="199" t="str">
        <f t="shared" si="13"/>
        <v>ΠΕΛΛΑ</v>
      </c>
      <c r="G183" s="51" t="s">
        <v>86</v>
      </c>
      <c r="H183" s="52" t="s">
        <v>6</v>
      </c>
      <c r="I183" s="51" t="s">
        <v>9</v>
      </c>
      <c r="J183" s="74">
        <v>5</v>
      </c>
      <c r="K183" s="74"/>
      <c r="L183" s="74">
        <v>1</v>
      </c>
      <c r="M183" s="74"/>
      <c r="N183" s="390" t="s">
        <v>307</v>
      </c>
      <c r="O183" s="361"/>
      <c r="P183" s="248">
        <v>2381023131</v>
      </c>
      <c r="Q183" s="352" t="s">
        <v>309</v>
      </c>
      <c r="R183" s="191"/>
      <c r="S183" s="191"/>
      <c r="T183" s="191"/>
    </row>
    <row r="184" spans="1:20" ht="12" hidden="1" customHeight="1" thickTop="1" x14ac:dyDescent="0.2">
      <c r="A184" s="7" t="s">
        <v>180</v>
      </c>
      <c r="B184" s="8" t="str">
        <f>LEFT(A184,3)</f>
        <v>002</v>
      </c>
      <c r="C184" s="210" t="s">
        <v>176</v>
      </c>
      <c r="D184" s="206" t="s">
        <v>159</v>
      </c>
      <c r="E184" s="9" t="s">
        <v>160</v>
      </c>
      <c r="F184" s="200" t="str">
        <f t="shared" si="13"/>
        <v>ΕΙΔΙΚΟ ΕΞΕΤΑΣΤΙΚΟ ΚΕΝΤΡΟ ΘΕΣ/ΝΙΚΗΣ</v>
      </c>
      <c r="G184" s="53" t="s">
        <v>87</v>
      </c>
      <c r="H184" s="54" t="s">
        <v>3</v>
      </c>
      <c r="I184" s="53" t="s">
        <v>9</v>
      </c>
      <c r="J184" s="109">
        <v>0</v>
      </c>
      <c r="K184" s="109"/>
      <c r="L184" s="109">
        <v>0</v>
      </c>
      <c r="M184" s="109"/>
      <c r="N184" s="387" t="s">
        <v>310</v>
      </c>
      <c r="O184" s="270" t="s">
        <v>311</v>
      </c>
      <c r="P184" s="245">
        <v>2310434209</v>
      </c>
      <c r="Q184" s="349" t="s">
        <v>312</v>
      </c>
      <c r="R184" s="188"/>
      <c r="S184" s="188"/>
      <c r="T184" s="188"/>
    </row>
    <row r="185" spans="1:20" ht="12" hidden="1" customHeight="1" x14ac:dyDescent="0.2">
      <c r="A185" s="7" t="s">
        <v>180</v>
      </c>
      <c r="B185" s="8" t="str">
        <f>LEFT(A185,3)</f>
        <v>002</v>
      </c>
      <c r="C185" s="210" t="s">
        <v>176</v>
      </c>
      <c r="D185" s="206" t="s">
        <v>159</v>
      </c>
      <c r="E185" s="13" t="s">
        <v>160</v>
      </c>
      <c r="F185" s="199" t="str">
        <f t="shared" si="13"/>
        <v>ΕΙΔΙΚΟ ΕΞΕΤΑΣΤΙΚΟ ΚΕΝΤΡΟ ΘΕΣ/ΝΙΚΗΣ</v>
      </c>
      <c r="G185" s="51" t="s">
        <v>87</v>
      </c>
      <c r="H185" s="52" t="s">
        <v>3</v>
      </c>
      <c r="I185" s="51" t="s">
        <v>10</v>
      </c>
      <c r="J185" s="74">
        <v>0</v>
      </c>
      <c r="K185" s="74"/>
      <c r="L185" s="74"/>
      <c r="M185" s="74">
        <v>0</v>
      </c>
      <c r="N185" s="388" t="s">
        <v>310</v>
      </c>
      <c r="O185" s="360"/>
      <c r="P185" s="246">
        <v>2310434209</v>
      </c>
      <c r="Q185" s="350" t="s">
        <v>312</v>
      </c>
      <c r="R185" s="189"/>
      <c r="S185" s="189"/>
      <c r="T185" s="189"/>
    </row>
    <row r="186" spans="1:20" ht="12" customHeight="1" thickTop="1" x14ac:dyDescent="0.2">
      <c r="A186" s="7" t="s">
        <v>180</v>
      </c>
      <c r="B186" s="8" t="str">
        <f>LEFT(A186,3)</f>
        <v>002</v>
      </c>
      <c r="C186" s="210" t="s">
        <v>176</v>
      </c>
      <c r="D186" s="206" t="s">
        <v>159</v>
      </c>
      <c r="E186" s="9" t="s">
        <v>160</v>
      </c>
      <c r="F186" s="200" t="str">
        <f t="shared" si="13"/>
        <v>ΕΙΔΙΚΟ ΕΞΕΤΑΣΤΙΚΟ ΚΕΝΤΡΟ ΘΕΣ/ΝΙΚΗΣ</v>
      </c>
      <c r="G186" s="53" t="s">
        <v>87</v>
      </c>
      <c r="H186" s="54" t="s">
        <v>4</v>
      </c>
      <c r="I186" s="53" t="s">
        <v>9</v>
      </c>
      <c r="J186" s="109">
        <v>2</v>
      </c>
      <c r="K186" s="109"/>
      <c r="L186" s="109">
        <v>1</v>
      </c>
      <c r="M186" s="109"/>
      <c r="N186" s="388" t="s">
        <v>310</v>
      </c>
      <c r="O186" s="360"/>
      <c r="P186" s="246">
        <v>2310434209</v>
      </c>
      <c r="Q186" s="350" t="s">
        <v>312</v>
      </c>
      <c r="R186" s="189"/>
      <c r="S186" s="189"/>
      <c r="T186" s="189"/>
    </row>
    <row r="187" spans="1:20" ht="12" hidden="1" customHeight="1" x14ac:dyDescent="0.2">
      <c r="A187" s="7" t="s">
        <v>180</v>
      </c>
      <c r="B187" s="8" t="str">
        <f>LEFT(A187,3)</f>
        <v>002</v>
      </c>
      <c r="C187" s="210" t="s">
        <v>176</v>
      </c>
      <c r="D187" s="206" t="s">
        <v>159</v>
      </c>
      <c r="E187" s="10" t="s">
        <v>160</v>
      </c>
      <c r="F187" s="198" t="str">
        <f t="shared" si="13"/>
        <v>ΕΙΔΙΚΟ ΕΞΕΤΑΣΤΙΚΟ ΚΕΝΤΡΟ ΘΕΣ/ΝΙΚΗΣ</v>
      </c>
      <c r="G187" s="49" t="s">
        <v>87</v>
      </c>
      <c r="H187" s="50" t="s">
        <v>4</v>
      </c>
      <c r="I187" s="49" t="s">
        <v>10</v>
      </c>
      <c r="J187" s="72">
        <v>0</v>
      </c>
      <c r="K187" s="72"/>
      <c r="L187" s="72"/>
      <c r="M187" s="72"/>
      <c r="N187" s="388" t="s">
        <v>310</v>
      </c>
      <c r="O187" s="360"/>
      <c r="P187" s="246">
        <v>2310434209</v>
      </c>
      <c r="Q187" s="350" t="s">
        <v>312</v>
      </c>
      <c r="R187" s="189"/>
      <c r="S187" s="189"/>
      <c r="T187" s="189"/>
    </row>
    <row r="188" spans="1:20" ht="12" customHeight="1" x14ac:dyDescent="0.2">
      <c r="A188" s="7" t="s">
        <v>180</v>
      </c>
      <c r="B188" s="8" t="str">
        <f t="shared" ref="B188:B195" si="15">LEFT(A188,3)</f>
        <v>002</v>
      </c>
      <c r="C188" s="210" t="s">
        <v>176</v>
      </c>
      <c r="D188" s="206" t="s">
        <v>159</v>
      </c>
      <c r="E188" s="10" t="s">
        <v>160</v>
      </c>
      <c r="F188" s="198" t="str">
        <f t="shared" si="13"/>
        <v>ΕΙΔΙΚΟ ΕΞΕΤΑΣΤΙΚΟ ΚΕΝΤΡΟ ΘΕΣ/ΝΙΚΗΣ</v>
      </c>
      <c r="G188" s="49" t="s">
        <v>87</v>
      </c>
      <c r="H188" s="50" t="s">
        <v>5</v>
      </c>
      <c r="I188" s="49" t="s">
        <v>9</v>
      </c>
      <c r="J188" s="72">
        <v>1</v>
      </c>
      <c r="K188" s="72">
        <f>SUM(J184:J195)</f>
        <v>6</v>
      </c>
      <c r="L188" s="72">
        <v>1</v>
      </c>
      <c r="M188" s="72"/>
      <c r="N188" s="389" t="s">
        <v>310</v>
      </c>
      <c r="O188" s="360"/>
      <c r="P188" s="247">
        <v>2310434209</v>
      </c>
      <c r="Q188" s="351" t="s">
        <v>312</v>
      </c>
      <c r="R188" s="190"/>
      <c r="S188" s="190"/>
      <c r="T188" s="190"/>
    </row>
    <row r="189" spans="1:20" ht="12" hidden="1" customHeight="1" x14ac:dyDescent="0.2">
      <c r="A189" s="7" t="s">
        <v>180</v>
      </c>
      <c r="B189" s="8" t="str">
        <f t="shared" si="15"/>
        <v>002</v>
      </c>
      <c r="C189" s="210" t="s">
        <v>176</v>
      </c>
      <c r="D189" s="206" t="s">
        <v>159</v>
      </c>
      <c r="E189" s="10" t="s">
        <v>160</v>
      </c>
      <c r="F189" s="198" t="str">
        <f t="shared" si="13"/>
        <v>ΕΙΔΙΚΟ ΕΞΕΤΑΣΤΙΚΟ ΚΕΝΤΡΟ ΘΕΣ/ΝΙΚΗΣ</v>
      </c>
      <c r="G189" s="49" t="s">
        <v>87</v>
      </c>
      <c r="H189" s="50" t="s">
        <v>5</v>
      </c>
      <c r="I189" s="49" t="s">
        <v>10</v>
      </c>
      <c r="J189" s="72">
        <v>0</v>
      </c>
      <c r="K189" s="72"/>
      <c r="L189" s="72"/>
      <c r="M189" s="72">
        <v>0</v>
      </c>
      <c r="N189" s="388" t="s">
        <v>310</v>
      </c>
      <c r="O189" s="360"/>
      <c r="P189" s="247">
        <v>2310434209</v>
      </c>
      <c r="Q189" s="351" t="s">
        <v>312</v>
      </c>
      <c r="R189" s="190"/>
      <c r="S189" s="190"/>
      <c r="T189" s="190"/>
    </row>
    <row r="190" spans="1:20" ht="12" customHeight="1" x14ac:dyDescent="0.2">
      <c r="A190" s="7" t="s">
        <v>180</v>
      </c>
      <c r="B190" s="8" t="str">
        <f t="shared" si="15"/>
        <v>002</v>
      </c>
      <c r="C190" s="210" t="s">
        <v>176</v>
      </c>
      <c r="D190" s="206" t="s">
        <v>159</v>
      </c>
      <c r="E190" s="10" t="s">
        <v>160</v>
      </c>
      <c r="F190" s="198" t="str">
        <f t="shared" si="13"/>
        <v>ΕΙΔΙΚΟ ΕΞΕΤΑΣΤΙΚΟ ΚΕΝΤΡΟ ΘΕΣ/ΝΙΚΗΣ</v>
      </c>
      <c r="G190" s="49" t="s">
        <v>87</v>
      </c>
      <c r="H190" s="50" t="s">
        <v>7</v>
      </c>
      <c r="I190" s="49" t="s">
        <v>9</v>
      </c>
      <c r="J190" s="72">
        <v>1</v>
      </c>
      <c r="K190" s="72"/>
      <c r="L190" s="72">
        <v>1</v>
      </c>
      <c r="M190" s="72"/>
      <c r="N190" s="388" t="s">
        <v>310</v>
      </c>
      <c r="O190" s="360"/>
      <c r="P190" s="246">
        <v>2310434209</v>
      </c>
      <c r="Q190" s="350" t="s">
        <v>312</v>
      </c>
      <c r="R190" s="189"/>
      <c r="S190" s="189"/>
      <c r="T190" s="189"/>
    </row>
    <row r="191" spans="1:20" ht="12" customHeight="1" x14ac:dyDescent="0.2">
      <c r="A191" s="7" t="s">
        <v>180</v>
      </c>
      <c r="B191" s="8" t="str">
        <f t="shared" si="15"/>
        <v>002</v>
      </c>
      <c r="C191" s="226"/>
      <c r="D191" s="206" t="s">
        <v>159</v>
      </c>
      <c r="E191" s="13" t="s">
        <v>160</v>
      </c>
      <c r="F191" s="198" t="str">
        <f t="shared" si="13"/>
        <v>ΕΙΔΙΚΟ ΕΞΕΤΑΣΤΙΚΟ ΚΕΝΤΡΟ ΘΕΣ/ΝΙΚΗΣ</v>
      </c>
      <c r="G191" s="49" t="s">
        <v>87</v>
      </c>
      <c r="H191" s="50" t="s">
        <v>7</v>
      </c>
      <c r="I191" s="49" t="s">
        <v>10</v>
      </c>
      <c r="J191" s="72">
        <v>1</v>
      </c>
      <c r="K191" s="72"/>
      <c r="L191" s="72"/>
      <c r="M191" s="72">
        <v>1</v>
      </c>
      <c r="N191" s="388" t="s">
        <v>310</v>
      </c>
      <c r="O191" s="360"/>
      <c r="P191" s="246">
        <v>2310434209</v>
      </c>
      <c r="Q191" s="350" t="s">
        <v>312</v>
      </c>
      <c r="R191" s="189"/>
      <c r="S191" s="189"/>
      <c r="T191" s="189"/>
    </row>
    <row r="192" spans="1:20" ht="12" customHeight="1" thickBot="1" x14ac:dyDescent="0.25">
      <c r="A192" s="7" t="s">
        <v>180</v>
      </c>
      <c r="B192" s="8" t="str">
        <f t="shared" si="15"/>
        <v>002</v>
      </c>
      <c r="C192" s="210" t="s">
        <v>176</v>
      </c>
      <c r="D192" s="206" t="s">
        <v>159</v>
      </c>
      <c r="E192" s="11" t="s">
        <v>160</v>
      </c>
      <c r="F192" s="201" t="str">
        <f t="shared" si="13"/>
        <v>ΕΙΔΙΚΟ ΕΞΕΤΑΣΤΙΚΟ ΚΕΝΤΡΟ ΘΕΣ/ΝΙΚΗΣ</v>
      </c>
      <c r="G192" s="55" t="s">
        <v>87</v>
      </c>
      <c r="H192" s="56" t="s">
        <v>6</v>
      </c>
      <c r="I192" s="55" t="s">
        <v>9</v>
      </c>
      <c r="J192" s="73">
        <v>1</v>
      </c>
      <c r="K192" s="73"/>
      <c r="L192" s="73">
        <v>1</v>
      </c>
      <c r="M192" s="73"/>
      <c r="N192" s="388" t="s">
        <v>310</v>
      </c>
      <c r="O192" s="360"/>
      <c r="P192" s="246">
        <v>2310434209</v>
      </c>
      <c r="Q192" s="350" t="s">
        <v>312</v>
      </c>
      <c r="R192" s="189"/>
      <c r="S192" s="189"/>
      <c r="T192" s="189"/>
    </row>
    <row r="193" spans="1:20" ht="12" hidden="1" customHeight="1" x14ac:dyDescent="0.2">
      <c r="A193" s="7" t="s">
        <v>180</v>
      </c>
      <c r="B193" s="8" t="str">
        <f t="shared" si="15"/>
        <v>002</v>
      </c>
      <c r="C193" s="210" t="s">
        <v>176</v>
      </c>
      <c r="D193" s="206" t="s">
        <v>159</v>
      </c>
      <c r="E193" s="12" t="s">
        <v>160</v>
      </c>
      <c r="F193" s="197" t="str">
        <f t="shared" si="13"/>
        <v>ΕΙΔΙΚΟ ΕΞΕΤΑΣΤΙΚΟ ΚΕΝΤΡΟ ΘΕΣ/ΝΙΚΗΣ</v>
      </c>
      <c r="G193" s="47" t="s">
        <v>87</v>
      </c>
      <c r="H193" s="48" t="s">
        <v>6</v>
      </c>
      <c r="I193" s="47" t="s">
        <v>10</v>
      </c>
      <c r="J193" s="110">
        <v>0</v>
      </c>
      <c r="K193" s="110"/>
      <c r="L193" s="110"/>
      <c r="M193" s="110"/>
      <c r="N193" s="388" t="s">
        <v>310</v>
      </c>
      <c r="O193" s="360"/>
      <c r="P193" s="246">
        <v>2310434209</v>
      </c>
      <c r="Q193" s="350" t="s">
        <v>312</v>
      </c>
      <c r="R193" s="189"/>
      <c r="S193" s="189"/>
      <c r="T193" s="189"/>
    </row>
    <row r="194" spans="1:20" ht="12" hidden="1" customHeight="1" x14ac:dyDescent="0.2">
      <c r="A194" s="7" t="s">
        <v>180</v>
      </c>
      <c r="B194" s="8" t="str">
        <f t="shared" si="15"/>
        <v>002</v>
      </c>
      <c r="C194" s="210" t="s">
        <v>176</v>
      </c>
      <c r="D194" s="207" t="s">
        <v>159</v>
      </c>
      <c r="E194" s="10" t="s">
        <v>160</v>
      </c>
      <c r="F194" s="198" t="str">
        <f t="shared" ref="F194:F250" si="16">RIGHT(A194,LEN(A194)-5)</f>
        <v>ΕΙΔΙΚΟ ΕΞΕΤΑΣΤΙΚΟ ΚΕΝΤΡΟ ΘΕΣ/ΝΙΚΗΣ</v>
      </c>
      <c r="G194" s="49" t="s">
        <v>87</v>
      </c>
      <c r="H194" s="50" t="s">
        <v>47</v>
      </c>
      <c r="I194" s="49" t="s">
        <v>9</v>
      </c>
      <c r="J194" s="72">
        <v>0</v>
      </c>
      <c r="K194" s="72"/>
      <c r="L194" s="72">
        <v>0</v>
      </c>
      <c r="M194" s="72"/>
      <c r="N194" s="388" t="s">
        <v>310</v>
      </c>
      <c r="O194" s="360"/>
      <c r="P194" s="246">
        <v>2310434209</v>
      </c>
      <c r="Q194" s="350" t="s">
        <v>312</v>
      </c>
      <c r="R194" s="189"/>
      <c r="S194" s="189"/>
      <c r="T194" s="189"/>
    </row>
    <row r="195" spans="1:20" ht="12" hidden="1" customHeight="1" thickBot="1" x14ac:dyDescent="0.25">
      <c r="A195" s="100" t="s">
        <v>180</v>
      </c>
      <c r="B195" s="101" t="str">
        <f t="shared" si="15"/>
        <v>002</v>
      </c>
      <c r="C195" s="210" t="s">
        <v>176</v>
      </c>
      <c r="D195" s="209" t="s">
        <v>159</v>
      </c>
      <c r="E195" s="11" t="s">
        <v>160</v>
      </c>
      <c r="F195" s="201" t="str">
        <f t="shared" si="16"/>
        <v>ΕΙΔΙΚΟ ΕΞΕΤΑΣΤΙΚΟ ΚΕΝΤΡΟ ΘΕΣ/ΝΙΚΗΣ</v>
      </c>
      <c r="G195" s="55" t="s">
        <v>87</v>
      </c>
      <c r="H195" s="56" t="s">
        <v>47</v>
      </c>
      <c r="I195" s="55" t="s">
        <v>10</v>
      </c>
      <c r="J195" s="73">
        <v>0</v>
      </c>
      <c r="K195" s="73"/>
      <c r="L195" s="73"/>
      <c r="M195" s="73">
        <v>0</v>
      </c>
      <c r="N195" s="390" t="s">
        <v>310</v>
      </c>
      <c r="O195" s="361"/>
      <c r="P195" s="248">
        <v>2310434209</v>
      </c>
      <c r="Q195" s="352" t="s">
        <v>312</v>
      </c>
      <c r="R195" s="191"/>
      <c r="S195" s="191"/>
      <c r="T195" s="191"/>
    </row>
    <row r="196" spans="1:20" ht="12" customHeight="1" thickTop="1" x14ac:dyDescent="0.2">
      <c r="A196" s="98" t="s">
        <v>35</v>
      </c>
      <c r="B196" s="99" t="str">
        <f t="shared" ref="B196:B250" si="17">LEFT(A196,3)</f>
        <v>301</v>
      </c>
      <c r="C196" s="210" t="s">
        <v>176</v>
      </c>
      <c r="D196" s="206" t="s">
        <v>159</v>
      </c>
      <c r="E196" s="12" t="s">
        <v>160</v>
      </c>
      <c r="F196" s="197" t="str">
        <f t="shared" si="16"/>
        <v>ΑΝΑΤ. ΘΕΣΣΑΛΟΝΙΚΗ</v>
      </c>
      <c r="G196" s="47" t="s">
        <v>88</v>
      </c>
      <c r="H196" s="48" t="s">
        <v>5</v>
      </c>
      <c r="I196" s="47" t="s">
        <v>9</v>
      </c>
      <c r="J196" s="110">
        <v>56</v>
      </c>
      <c r="K196" s="110"/>
      <c r="L196" s="110">
        <v>5</v>
      </c>
      <c r="M196" s="110"/>
      <c r="N196" s="396" t="s">
        <v>350</v>
      </c>
      <c r="O196" s="270" t="s">
        <v>313</v>
      </c>
      <c r="P196" s="241">
        <v>2310214616</v>
      </c>
      <c r="Q196" s="353" t="s">
        <v>314</v>
      </c>
      <c r="R196" s="192"/>
      <c r="S196" s="192"/>
      <c r="T196" s="192"/>
    </row>
    <row r="197" spans="1:20" ht="12" customHeight="1" x14ac:dyDescent="0.2">
      <c r="A197" s="7" t="s">
        <v>35</v>
      </c>
      <c r="B197" s="8" t="str">
        <f t="shared" si="17"/>
        <v>301</v>
      </c>
      <c r="C197" s="226" t="s">
        <v>176</v>
      </c>
      <c r="D197" s="206" t="s">
        <v>159</v>
      </c>
      <c r="E197" s="13" t="s">
        <v>160</v>
      </c>
      <c r="F197" s="198" t="str">
        <f t="shared" si="16"/>
        <v>ΑΝΑΤ. ΘΕΣΣΑΛΟΝΙΚΗ</v>
      </c>
      <c r="G197" s="49" t="s">
        <v>88</v>
      </c>
      <c r="H197" s="50" t="s">
        <v>5</v>
      </c>
      <c r="I197" s="49" t="s">
        <v>10</v>
      </c>
      <c r="J197" s="72">
        <v>20</v>
      </c>
      <c r="K197" s="72"/>
      <c r="L197" s="72"/>
      <c r="M197" s="72">
        <v>3</v>
      </c>
      <c r="N197" s="397" t="s">
        <v>350</v>
      </c>
      <c r="O197" s="360"/>
      <c r="P197" s="242">
        <v>2310214616</v>
      </c>
      <c r="Q197" s="354" t="s">
        <v>314</v>
      </c>
      <c r="R197" s="193"/>
      <c r="S197" s="193"/>
      <c r="T197" s="193"/>
    </row>
    <row r="198" spans="1:20" ht="12" customHeight="1" x14ac:dyDescent="0.2">
      <c r="A198" s="7" t="s">
        <v>35</v>
      </c>
      <c r="B198" s="8" t="str">
        <f t="shared" si="17"/>
        <v>301</v>
      </c>
      <c r="C198" s="210" t="s">
        <v>176</v>
      </c>
      <c r="D198" s="207" t="s">
        <v>159</v>
      </c>
      <c r="E198" s="10" t="s">
        <v>160</v>
      </c>
      <c r="F198" s="198" t="str">
        <f t="shared" si="16"/>
        <v>ΑΝΑΤ. ΘΕΣΣΑΛΟΝΙΚΗ</v>
      </c>
      <c r="G198" s="49" t="s">
        <v>88</v>
      </c>
      <c r="H198" s="50" t="s">
        <v>7</v>
      </c>
      <c r="I198" s="49" t="s">
        <v>9</v>
      </c>
      <c r="J198" s="72">
        <v>89</v>
      </c>
      <c r="K198" s="72"/>
      <c r="L198" s="72">
        <v>8</v>
      </c>
      <c r="M198" s="72"/>
      <c r="N198" s="398" t="s">
        <v>351</v>
      </c>
      <c r="O198" s="360"/>
      <c r="P198" s="243">
        <v>2310214616</v>
      </c>
      <c r="Q198" s="355" t="s">
        <v>314</v>
      </c>
      <c r="R198" s="194"/>
      <c r="S198" s="194"/>
      <c r="T198" s="194"/>
    </row>
    <row r="199" spans="1:20" ht="12" customHeight="1" x14ac:dyDescent="0.2">
      <c r="A199" s="7" t="s">
        <v>35</v>
      </c>
      <c r="B199" s="8" t="str">
        <f t="shared" si="17"/>
        <v>301</v>
      </c>
      <c r="C199" s="210" t="s">
        <v>176</v>
      </c>
      <c r="D199" s="207"/>
      <c r="E199" s="10" t="s">
        <v>160</v>
      </c>
      <c r="F199" s="198" t="str">
        <f t="shared" si="16"/>
        <v>ΑΝΑΤ. ΘΕΣΣΑΛΟΝΙΚΗ</v>
      </c>
      <c r="G199" s="49" t="s">
        <v>88</v>
      </c>
      <c r="H199" s="50" t="s">
        <v>7</v>
      </c>
      <c r="I199" s="49" t="s">
        <v>10</v>
      </c>
      <c r="J199" s="72">
        <v>48</v>
      </c>
      <c r="K199" s="72">
        <f>SUM(J196:J201)</f>
        <v>226</v>
      </c>
      <c r="L199" s="72"/>
      <c r="M199" s="72">
        <v>6</v>
      </c>
      <c r="N199" s="397" t="s">
        <v>350</v>
      </c>
      <c r="O199" s="360"/>
      <c r="P199" s="242">
        <v>2310214616</v>
      </c>
      <c r="Q199" s="354" t="s">
        <v>314</v>
      </c>
      <c r="R199" s="193"/>
      <c r="S199" s="193"/>
      <c r="T199" s="193"/>
    </row>
    <row r="200" spans="1:20" ht="12" customHeight="1" x14ac:dyDescent="0.2">
      <c r="A200" s="7" t="s">
        <v>35</v>
      </c>
      <c r="B200" s="8" t="str">
        <f t="shared" ref="B200:B205" si="18">LEFT(A200,3)</f>
        <v>301</v>
      </c>
      <c r="C200" s="210" t="s">
        <v>176</v>
      </c>
      <c r="D200" s="206" t="s">
        <v>159</v>
      </c>
      <c r="E200" s="10" t="s">
        <v>160</v>
      </c>
      <c r="F200" s="198" t="str">
        <f t="shared" ref="F200:F205" si="19">RIGHT(A200,LEN(A200)-5)</f>
        <v>ΑΝΑΤ. ΘΕΣΣΑΛΟΝΙΚΗ</v>
      </c>
      <c r="G200" s="49" t="s">
        <v>88</v>
      </c>
      <c r="H200" s="50" t="s">
        <v>47</v>
      </c>
      <c r="I200" s="49" t="s">
        <v>9</v>
      </c>
      <c r="J200" s="72">
        <v>6</v>
      </c>
      <c r="K200" s="72"/>
      <c r="L200" s="72">
        <v>1</v>
      </c>
      <c r="M200" s="72"/>
      <c r="N200" s="397" t="s">
        <v>350</v>
      </c>
      <c r="O200" s="360"/>
      <c r="P200" s="242">
        <v>2310214616</v>
      </c>
      <c r="Q200" s="354" t="s">
        <v>314</v>
      </c>
      <c r="R200" s="193"/>
      <c r="S200" s="193"/>
      <c r="T200" s="193"/>
    </row>
    <row r="201" spans="1:20" ht="12" customHeight="1" thickBot="1" x14ac:dyDescent="0.25">
      <c r="A201" s="7" t="s">
        <v>35</v>
      </c>
      <c r="B201" s="8" t="str">
        <f t="shared" si="18"/>
        <v>301</v>
      </c>
      <c r="C201" s="210" t="s">
        <v>176</v>
      </c>
      <c r="D201" s="206" t="s">
        <v>159</v>
      </c>
      <c r="E201" s="13" t="s">
        <v>160</v>
      </c>
      <c r="F201" s="199" t="str">
        <f t="shared" si="19"/>
        <v>ΑΝΑΤ. ΘΕΣΣΑΛΟΝΙΚΗ</v>
      </c>
      <c r="G201" s="51" t="s">
        <v>88</v>
      </c>
      <c r="H201" s="52" t="s">
        <v>47</v>
      </c>
      <c r="I201" s="51" t="s">
        <v>10</v>
      </c>
      <c r="J201" s="74">
        <v>7</v>
      </c>
      <c r="K201" s="74"/>
      <c r="L201" s="74"/>
      <c r="M201" s="74">
        <v>1</v>
      </c>
      <c r="N201" s="399" t="s">
        <v>350</v>
      </c>
      <c r="O201" s="361"/>
      <c r="P201" s="244">
        <v>2310214616</v>
      </c>
      <c r="Q201" s="356" t="s">
        <v>314</v>
      </c>
      <c r="R201" s="195"/>
      <c r="S201" s="195"/>
      <c r="T201" s="195"/>
    </row>
    <row r="202" spans="1:20" ht="12" customHeight="1" thickTop="1" x14ac:dyDescent="0.2">
      <c r="A202" s="7" t="s">
        <v>35</v>
      </c>
      <c r="B202" s="8" t="str">
        <f t="shared" si="18"/>
        <v>301</v>
      </c>
      <c r="C202" s="210" t="s">
        <v>176</v>
      </c>
      <c r="D202" s="206" t="s">
        <v>159</v>
      </c>
      <c r="E202" s="9" t="s">
        <v>160</v>
      </c>
      <c r="F202" s="200" t="str">
        <f t="shared" si="19"/>
        <v>ΑΝΑΤ. ΘΕΣΣΑΛΟΝΙΚΗ</v>
      </c>
      <c r="G202" s="53" t="s">
        <v>191</v>
      </c>
      <c r="H202" s="54" t="s">
        <v>3</v>
      </c>
      <c r="I202" s="53" t="s">
        <v>9</v>
      </c>
      <c r="J202" s="109">
        <v>14</v>
      </c>
      <c r="K202" s="109"/>
      <c r="L202" s="109">
        <v>1</v>
      </c>
      <c r="M202" s="109"/>
      <c r="N202" s="396" t="s">
        <v>352</v>
      </c>
      <c r="O202" s="270" t="s">
        <v>315</v>
      </c>
      <c r="P202" s="241">
        <v>2310231357</v>
      </c>
      <c r="Q202" s="353" t="s">
        <v>316</v>
      </c>
      <c r="R202" s="192"/>
      <c r="S202" s="192"/>
      <c r="T202" s="192"/>
    </row>
    <row r="203" spans="1:20" ht="12" customHeight="1" x14ac:dyDescent="0.2">
      <c r="A203" s="7" t="s">
        <v>35</v>
      </c>
      <c r="B203" s="8" t="str">
        <f t="shared" si="18"/>
        <v>301</v>
      </c>
      <c r="C203" s="210" t="s">
        <v>176</v>
      </c>
      <c r="D203" s="206" t="s">
        <v>159</v>
      </c>
      <c r="E203" s="10" t="s">
        <v>160</v>
      </c>
      <c r="F203" s="198" t="str">
        <f t="shared" si="19"/>
        <v>ΑΝΑΤ. ΘΕΣΣΑΛΟΝΙΚΗ</v>
      </c>
      <c r="G203" s="49" t="s">
        <v>191</v>
      </c>
      <c r="H203" s="50" t="s">
        <v>3</v>
      </c>
      <c r="I203" s="49" t="s">
        <v>10</v>
      </c>
      <c r="J203" s="72">
        <v>18</v>
      </c>
      <c r="K203" s="72"/>
      <c r="L203" s="72"/>
      <c r="M203" s="72">
        <v>2</v>
      </c>
      <c r="N203" s="397" t="s">
        <v>352</v>
      </c>
      <c r="O203" s="360"/>
      <c r="P203" s="242">
        <v>2310231357</v>
      </c>
      <c r="Q203" s="354" t="s">
        <v>316</v>
      </c>
      <c r="R203" s="193"/>
      <c r="S203" s="193"/>
      <c r="T203" s="193"/>
    </row>
    <row r="204" spans="1:20" ht="12" customHeight="1" x14ac:dyDescent="0.2">
      <c r="A204" s="7" t="s">
        <v>35</v>
      </c>
      <c r="B204" s="8" t="str">
        <f t="shared" si="18"/>
        <v>301</v>
      </c>
      <c r="C204" s="210" t="s">
        <v>176</v>
      </c>
      <c r="D204" s="206" t="s">
        <v>159</v>
      </c>
      <c r="E204" s="10" t="s">
        <v>160</v>
      </c>
      <c r="F204" s="198" t="str">
        <f t="shared" si="19"/>
        <v>ΑΝΑΤ. ΘΕΣΣΑΛΟΝΙΚΗ</v>
      </c>
      <c r="G204" s="49" t="s">
        <v>191</v>
      </c>
      <c r="H204" s="50" t="s">
        <v>4</v>
      </c>
      <c r="I204" s="49" t="s">
        <v>9</v>
      </c>
      <c r="J204" s="72">
        <v>48</v>
      </c>
      <c r="K204" s="72"/>
      <c r="L204" s="72">
        <v>3</v>
      </c>
      <c r="M204" s="72"/>
      <c r="N204" s="398" t="s">
        <v>353</v>
      </c>
      <c r="O204" s="360"/>
      <c r="P204" s="243">
        <v>2310231357</v>
      </c>
      <c r="Q204" s="355" t="s">
        <v>316</v>
      </c>
      <c r="R204" s="194"/>
      <c r="S204" s="194"/>
      <c r="T204" s="194"/>
    </row>
    <row r="205" spans="1:20" ht="12" customHeight="1" x14ac:dyDescent="0.2">
      <c r="A205" s="7" t="s">
        <v>35</v>
      </c>
      <c r="B205" s="8" t="str">
        <f t="shared" si="18"/>
        <v>301</v>
      </c>
      <c r="C205" s="210" t="s">
        <v>176</v>
      </c>
      <c r="D205" s="206" t="s">
        <v>159</v>
      </c>
      <c r="E205" s="10" t="s">
        <v>160</v>
      </c>
      <c r="F205" s="198" t="str">
        <f t="shared" si="19"/>
        <v>ΑΝΑΤ. ΘΕΣΣΑΛΟΝΙΚΗ</v>
      </c>
      <c r="G205" s="49" t="s">
        <v>191</v>
      </c>
      <c r="H205" s="50" t="s">
        <v>4</v>
      </c>
      <c r="I205" s="49" t="s">
        <v>10</v>
      </c>
      <c r="J205" s="72">
        <v>33</v>
      </c>
      <c r="K205" s="72">
        <f>SUM(J202:J207)</f>
        <v>186</v>
      </c>
      <c r="L205" s="72"/>
      <c r="M205" s="72">
        <v>3</v>
      </c>
      <c r="N205" s="397" t="s">
        <v>352</v>
      </c>
      <c r="O205" s="360"/>
      <c r="P205" s="242">
        <v>2310231357</v>
      </c>
      <c r="Q205" s="354" t="s">
        <v>316</v>
      </c>
      <c r="R205" s="193"/>
      <c r="S205" s="193"/>
      <c r="T205" s="193"/>
    </row>
    <row r="206" spans="1:20" ht="12" customHeight="1" x14ac:dyDescent="0.2">
      <c r="A206" s="7" t="s">
        <v>35</v>
      </c>
      <c r="B206" s="8" t="str">
        <f t="shared" si="17"/>
        <v>301</v>
      </c>
      <c r="C206" s="210" t="s">
        <v>176</v>
      </c>
      <c r="D206" s="206" t="s">
        <v>159</v>
      </c>
      <c r="E206" s="10" t="s">
        <v>160</v>
      </c>
      <c r="F206" s="198" t="str">
        <f t="shared" si="16"/>
        <v>ΑΝΑΤ. ΘΕΣΣΑΛΟΝΙΚΗ</v>
      </c>
      <c r="G206" s="49" t="s">
        <v>191</v>
      </c>
      <c r="H206" s="50" t="s">
        <v>6</v>
      </c>
      <c r="I206" s="49" t="s">
        <v>9</v>
      </c>
      <c r="J206" s="72">
        <v>38</v>
      </c>
      <c r="K206" s="72"/>
      <c r="L206" s="72">
        <v>3</v>
      </c>
      <c r="M206" s="72"/>
      <c r="N206" s="397" t="s">
        <v>352</v>
      </c>
      <c r="O206" s="360"/>
      <c r="P206" s="242">
        <v>2310231357</v>
      </c>
      <c r="Q206" s="354" t="s">
        <v>316</v>
      </c>
      <c r="R206" s="193"/>
      <c r="S206" s="193"/>
      <c r="T206" s="193"/>
    </row>
    <row r="207" spans="1:20" ht="12" customHeight="1" thickBot="1" x14ac:dyDescent="0.25">
      <c r="A207" s="7" t="s">
        <v>35</v>
      </c>
      <c r="B207" s="8" t="str">
        <f t="shared" si="17"/>
        <v>301</v>
      </c>
      <c r="C207" s="210" t="s">
        <v>176</v>
      </c>
      <c r="D207" s="206" t="s">
        <v>159</v>
      </c>
      <c r="E207" s="11" t="s">
        <v>160</v>
      </c>
      <c r="F207" s="201" t="str">
        <f t="shared" si="16"/>
        <v>ΑΝΑΤ. ΘΕΣΣΑΛΟΝΙΚΗ</v>
      </c>
      <c r="G207" s="55" t="s">
        <v>191</v>
      </c>
      <c r="H207" s="56" t="s">
        <v>6</v>
      </c>
      <c r="I207" s="55" t="s">
        <v>10</v>
      </c>
      <c r="J207" s="73">
        <v>35</v>
      </c>
      <c r="K207" s="73"/>
      <c r="L207" s="73"/>
      <c r="M207" s="73">
        <v>3</v>
      </c>
      <c r="N207" s="399" t="s">
        <v>352</v>
      </c>
      <c r="O207" s="361"/>
      <c r="P207" s="244">
        <v>2310231357</v>
      </c>
      <c r="Q207" s="356" t="s">
        <v>316</v>
      </c>
      <c r="R207" s="195"/>
      <c r="S207" s="195"/>
      <c r="T207" s="195"/>
    </row>
    <row r="208" spans="1:20" ht="12" customHeight="1" thickTop="1" x14ac:dyDescent="0.2">
      <c r="A208" s="7" t="s">
        <v>36</v>
      </c>
      <c r="B208" s="8" t="str">
        <f t="shared" si="17"/>
        <v>305</v>
      </c>
      <c r="C208" s="210" t="s">
        <v>176</v>
      </c>
      <c r="D208" s="211" t="s">
        <v>161</v>
      </c>
      <c r="E208" s="9" t="s">
        <v>162</v>
      </c>
      <c r="F208" s="200" t="str">
        <f t="shared" si="16"/>
        <v>ΔΥΤ. ΘΕΣΣΑΛΟΝΙΚΗ</v>
      </c>
      <c r="G208" s="53" t="s">
        <v>89</v>
      </c>
      <c r="H208" s="54" t="s">
        <v>3</v>
      </c>
      <c r="I208" s="53" t="s">
        <v>9</v>
      </c>
      <c r="J208" s="109">
        <v>23</v>
      </c>
      <c r="K208" s="109"/>
      <c r="L208" s="109">
        <v>2</v>
      </c>
      <c r="M208" s="109"/>
      <c r="N208" s="277" t="s">
        <v>317</v>
      </c>
      <c r="O208" s="270" t="s">
        <v>318</v>
      </c>
      <c r="P208" s="237">
        <v>2310656387</v>
      </c>
      <c r="Q208" s="345" t="s">
        <v>319</v>
      </c>
      <c r="R208" s="184"/>
      <c r="S208" s="184"/>
      <c r="T208" s="184"/>
    </row>
    <row r="209" spans="1:20" ht="12" customHeight="1" x14ac:dyDescent="0.2">
      <c r="A209" s="7" t="s">
        <v>36</v>
      </c>
      <c r="B209" s="8" t="str">
        <f t="shared" si="17"/>
        <v>305</v>
      </c>
      <c r="C209" s="210" t="s">
        <v>176</v>
      </c>
      <c r="D209" s="206" t="s">
        <v>161</v>
      </c>
      <c r="E209" s="10" t="s">
        <v>162</v>
      </c>
      <c r="F209" s="198" t="str">
        <f t="shared" si="16"/>
        <v>ΔΥΤ. ΘΕΣΣΑΛΟΝΙΚΗ</v>
      </c>
      <c r="G209" s="49" t="s">
        <v>89</v>
      </c>
      <c r="H209" s="50" t="s">
        <v>3</v>
      </c>
      <c r="I209" s="49" t="s">
        <v>10</v>
      </c>
      <c r="J209" s="72">
        <v>19</v>
      </c>
      <c r="K209" s="72"/>
      <c r="L209" s="72"/>
      <c r="M209" s="72">
        <v>2</v>
      </c>
      <c r="N209" s="281" t="s">
        <v>317</v>
      </c>
      <c r="O209" s="360"/>
      <c r="P209" s="239">
        <v>2310656387</v>
      </c>
      <c r="Q209" s="347" t="s">
        <v>319</v>
      </c>
      <c r="R209" s="186"/>
      <c r="S209" s="186"/>
      <c r="T209" s="186"/>
    </row>
    <row r="210" spans="1:20" ht="12" customHeight="1" x14ac:dyDescent="0.2">
      <c r="A210" s="7" t="s">
        <v>36</v>
      </c>
      <c r="B210" s="8" t="str">
        <f>LEFT(A210,3)</f>
        <v>305</v>
      </c>
      <c r="C210" s="210" t="s">
        <v>176</v>
      </c>
      <c r="D210" s="206" t="s">
        <v>161</v>
      </c>
      <c r="E210" s="10" t="s">
        <v>162</v>
      </c>
      <c r="F210" s="198" t="str">
        <f>RIGHT(A210,LEN(A210)-5)</f>
        <v>ΔΥΤ. ΘΕΣΣΑΛΟΝΙΚΗ</v>
      </c>
      <c r="G210" s="49" t="s">
        <v>89</v>
      </c>
      <c r="H210" s="50" t="s">
        <v>7</v>
      </c>
      <c r="I210" s="49" t="s">
        <v>9</v>
      </c>
      <c r="J210" s="72">
        <v>72</v>
      </c>
      <c r="K210" s="72">
        <f>SUM(J208:J211)</f>
        <v>143</v>
      </c>
      <c r="L210" s="72">
        <v>7</v>
      </c>
      <c r="M210" s="72"/>
      <c r="N210" s="279" t="s">
        <v>317</v>
      </c>
      <c r="O210" s="360"/>
      <c r="P210" s="238">
        <v>2310656387</v>
      </c>
      <c r="Q210" s="346" t="s">
        <v>319</v>
      </c>
      <c r="R210" s="185"/>
      <c r="S210" s="185"/>
      <c r="T210" s="185"/>
    </row>
    <row r="211" spans="1:20" ht="12" customHeight="1" thickBot="1" x14ac:dyDescent="0.25">
      <c r="A211" s="7" t="s">
        <v>36</v>
      </c>
      <c r="B211" s="8" t="str">
        <f>LEFT(A211,3)</f>
        <v>305</v>
      </c>
      <c r="C211" s="210" t="s">
        <v>176</v>
      </c>
      <c r="D211" s="206" t="s">
        <v>161</v>
      </c>
      <c r="E211" s="13" t="s">
        <v>162</v>
      </c>
      <c r="F211" s="199" t="str">
        <f>RIGHT(A211,LEN(A211)-5)</f>
        <v>ΔΥΤ. ΘΕΣΣΑΛΟΝΙΚΗ</v>
      </c>
      <c r="G211" s="51" t="s">
        <v>89</v>
      </c>
      <c r="H211" s="52" t="s">
        <v>7</v>
      </c>
      <c r="I211" s="51" t="s">
        <v>10</v>
      </c>
      <c r="J211" s="74">
        <v>29</v>
      </c>
      <c r="K211" s="74"/>
      <c r="L211" s="74"/>
      <c r="M211" s="74">
        <v>3</v>
      </c>
      <c r="N211" s="283" t="s">
        <v>317</v>
      </c>
      <c r="O211" s="361"/>
      <c r="P211" s="240">
        <v>2310656387</v>
      </c>
      <c r="Q211" s="348" t="s">
        <v>319</v>
      </c>
      <c r="R211" s="187"/>
      <c r="S211" s="187"/>
      <c r="T211" s="187"/>
    </row>
    <row r="212" spans="1:20" ht="12" customHeight="1" thickTop="1" x14ac:dyDescent="0.2">
      <c r="A212" s="7" t="s">
        <v>36</v>
      </c>
      <c r="B212" s="8" t="str">
        <f t="shared" si="17"/>
        <v>305</v>
      </c>
      <c r="C212" s="210" t="s">
        <v>176</v>
      </c>
      <c r="D212" s="206" t="s">
        <v>161</v>
      </c>
      <c r="E212" s="9" t="s">
        <v>162</v>
      </c>
      <c r="F212" s="200" t="str">
        <f t="shared" si="16"/>
        <v>ΔΥΤ. ΘΕΣΣΑΛΟΝΙΚΗ</v>
      </c>
      <c r="G212" s="53" t="s">
        <v>192</v>
      </c>
      <c r="H212" s="54" t="s">
        <v>4</v>
      </c>
      <c r="I212" s="53" t="s">
        <v>9</v>
      </c>
      <c r="J212" s="109">
        <v>23</v>
      </c>
      <c r="K212" s="109"/>
      <c r="L212" s="109">
        <v>2</v>
      </c>
      <c r="M212" s="109"/>
      <c r="N212" s="277" t="s">
        <v>320</v>
      </c>
      <c r="O212" s="270" t="s">
        <v>321</v>
      </c>
      <c r="P212" s="237">
        <v>2310768147</v>
      </c>
      <c r="Q212" s="345" t="s">
        <v>322</v>
      </c>
      <c r="R212" s="184"/>
      <c r="S212" s="184"/>
      <c r="T212" s="184"/>
    </row>
    <row r="213" spans="1:20" ht="12" customHeight="1" x14ac:dyDescent="0.2">
      <c r="A213" s="7" t="s">
        <v>36</v>
      </c>
      <c r="B213" s="8" t="str">
        <f t="shared" si="17"/>
        <v>305</v>
      </c>
      <c r="C213" s="210" t="s">
        <v>176</v>
      </c>
      <c r="D213" s="206" t="s">
        <v>161</v>
      </c>
      <c r="E213" s="10" t="s">
        <v>162</v>
      </c>
      <c r="F213" s="198" t="str">
        <f t="shared" si="16"/>
        <v>ΔΥΤ. ΘΕΣΣΑΛΟΝΙΚΗ</v>
      </c>
      <c r="G213" s="49" t="s">
        <v>192</v>
      </c>
      <c r="H213" s="50" t="s">
        <v>4</v>
      </c>
      <c r="I213" s="49" t="s">
        <v>10</v>
      </c>
      <c r="J213" s="72">
        <v>9</v>
      </c>
      <c r="K213" s="72"/>
      <c r="L213" s="72"/>
      <c r="M213" s="72">
        <v>1</v>
      </c>
      <c r="N213" s="279" t="s">
        <v>320</v>
      </c>
      <c r="O213" s="360"/>
      <c r="P213" s="238">
        <v>2310768147</v>
      </c>
      <c r="Q213" s="346" t="s">
        <v>322</v>
      </c>
      <c r="R213" s="185"/>
      <c r="S213" s="185"/>
      <c r="T213" s="185"/>
    </row>
    <row r="214" spans="1:20" ht="12" customHeight="1" x14ac:dyDescent="0.2">
      <c r="A214" s="7" t="s">
        <v>36</v>
      </c>
      <c r="B214" s="8" t="str">
        <f t="shared" si="17"/>
        <v>305</v>
      </c>
      <c r="C214" s="210" t="s">
        <v>176</v>
      </c>
      <c r="D214" s="207" t="s">
        <v>161</v>
      </c>
      <c r="E214" s="10" t="s">
        <v>162</v>
      </c>
      <c r="F214" s="198" t="str">
        <f t="shared" si="16"/>
        <v>ΔΥΤ. ΘΕΣΣΑΛΟΝΙΚΗ</v>
      </c>
      <c r="G214" s="49" t="s">
        <v>192</v>
      </c>
      <c r="H214" s="50" t="s">
        <v>5</v>
      </c>
      <c r="I214" s="49" t="s">
        <v>9</v>
      </c>
      <c r="J214" s="72">
        <v>45</v>
      </c>
      <c r="K214" s="72"/>
      <c r="L214" s="72">
        <v>4</v>
      </c>
      <c r="M214" s="72"/>
      <c r="N214" s="281" t="s">
        <v>320</v>
      </c>
      <c r="O214" s="360"/>
      <c r="P214" s="239">
        <v>2310768147</v>
      </c>
      <c r="Q214" s="347" t="s">
        <v>322</v>
      </c>
      <c r="R214" s="186"/>
      <c r="S214" s="186"/>
      <c r="T214" s="186"/>
    </row>
    <row r="215" spans="1:20" ht="12" customHeight="1" x14ac:dyDescent="0.2">
      <c r="A215" s="7" t="s">
        <v>36</v>
      </c>
      <c r="B215" s="8" t="str">
        <f t="shared" si="17"/>
        <v>305</v>
      </c>
      <c r="C215" s="210" t="s">
        <v>176</v>
      </c>
      <c r="D215" s="206" t="s">
        <v>161</v>
      </c>
      <c r="E215" s="13" t="s">
        <v>162</v>
      </c>
      <c r="F215" s="198" t="str">
        <f t="shared" si="16"/>
        <v>ΔΥΤ. ΘΕΣΣΑΛΟΝΙΚΗ</v>
      </c>
      <c r="G215" s="49" t="s">
        <v>192</v>
      </c>
      <c r="H215" s="50" t="s">
        <v>5</v>
      </c>
      <c r="I215" s="49" t="s">
        <v>10</v>
      </c>
      <c r="J215" s="72">
        <v>8</v>
      </c>
      <c r="K215" s="72">
        <f>SUM(J212:J217)</f>
        <v>127</v>
      </c>
      <c r="L215" s="72"/>
      <c r="M215" s="72">
        <v>1</v>
      </c>
      <c r="N215" s="279" t="s">
        <v>320</v>
      </c>
      <c r="O215" s="360"/>
      <c r="P215" s="238">
        <v>2310768147</v>
      </c>
      <c r="Q215" s="346" t="s">
        <v>322</v>
      </c>
      <c r="R215" s="185"/>
      <c r="S215" s="185"/>
      <c r="T215" s="185"/>
    </row>
    <row r="216" spans="1:20" ht="12" customHeight="1" x14ac:dyDescent="0.2">
      <c r="A216" s="7" t="s">
        <v>36</v>
      </c>
      <c r="B216" s="8" t="str">
        <f t="shared" si="17"/>
        <v>305</v>
      </c>
      <c r="C216" s="210" t="s">
        <v>176</v>
      </c>
      <c r="D216" s="206" t="s">
        <v>161</v>
      </c>
      <c r="E216" s="12" t="s">
        <v>162</v>
      </c>
      <c r="F216" s="198" t="str">
        <f t="shared" si="16"/>
        <v>ΔΥΤ. ΘΕΣΣΑΛΟΝΙΚΗ</v>
      </c>
      <c r="G216" s="49" t="s">
        <v>192</v>
      </c>
      <c r="H216" s="50" t="s">
        <v>6</v>
      </c>
      <c r="I216" s="49" t="s">
        <v>9</v>
      </c>
      <c r="J216" s="72">
        <v>24</v>
      </c>
      <c r="K216" s="72"/>
      <c r="L216" s="72">
        <v>2</v>
      </c>
      <c r="M216" s="72"/>
      <c r="N216" s="279" t="s">
        <v>320</v>
      </c>
      <c r="O216" s="360"/>
      <c r="P216" s="238">
        <v>2310768147</v>
      </c>
      <c r="Q216" s="346" t="s">
        <v>322</v>
      </c>
      <c r="R216" s="185"/>
      <c r="S216" s="185"/>
      <c r="T216" s="185"/>
    </row>
    <row r="217" spans="1:20" ht="12" customHeight="1" thickBot="1" x14ac:dyDescent="0.25">
      <c r="A217" s="100" t="s">
        <v>36</v>
      </c>
      <c r="B217" s="101" t="str">
        <f t="shared" si="17"/>
        <v>305</v>
      </c>
      <c r="C217" s="227" t="s">
        <v>176</v>
      </c>
      <c r="D217" s="209" t="s">
        <v>161</v>
      </c>
      <c r="E217" s="11" t="s">
        <v>162</v>
      </c>
      <c r="F217" s="201" t="str">
        <f t="shared" si="16"/>
        <v>ΔΥΤ. ΘΕΣΣΑΛΟΝΙΚΗ</v>
      </c>
      <c r="G217" s="55" t="s">
        <v>192</v>
      </c>
      <c r="H217" s="56" t="s">
        <v>6</v>
      </c>
      <c r="I217" s="55" t="s">
        <v>10</v>
      </c>
      <c r="J217" s="73">
        <v>18</v>
      </c>
      <c r="K217" s="73"/>
      <c r="L217" s="73"/>
      <c r="M217" s="73">
        <v>2</v>
      </c>
      <c r="N217" s="283" t="s">
        <v>320</v>
      </c>
      <c r="O217" s="361"/>
      <c r="P217" s="240">
        <v>2310768147</v>
      </c>
      <c r="Q217" s="348" t="s">
        <v>322</v>
      </c>
      <c r="R217" s="187"/>
      <c r="S217" s="187"/>
      <c r="T217" s="187"/>
    </row>
    <row r="218" spans="1:20" ht="12" hidden="1" customHeight="1" thickTop="1" x14ac:dyDescent="0.2">
      <c r="A218" s="98" t="s">
        <v>37</v>
      </c>
      <c r="B218" s="99" t="str">
        <f t="shared" si="17"/>
        <v>313</v>
      </c>
      <c r="C218" s="250" t="s">
        <v>177</v>
      </c>
      <c r="D218" s="216" t="s">
        <v>163</v>
      </c>
      <c r="E218" s="96" t="s">
        <v>164</v>
      </c>
      <c r="F218" s="197" t="str">
        <f t="shared" si="16"/>
        <v>ΚΑΒΑΛΑ</v>
      </c>
      <c r="G218" s="47" t="s">
        <v>90</v>
      </c>
      <c r="H218" s="48" t="s">
        <v>3</v>
      </c>
      <c r="I218" s="47" t="s">
        <v>9</v>
      </c>
      <c r="J218" s="108">
        <v>0</v>
      </c>
      <c r="K218" s="108"/>
      <c r="L218" s="108">
        <v>0</v>
      </c>
      <c r="M218" s="108"/>
      <c r="N218" s="387" t="s">
        <v>323</v>
      </c>
      <c r="O218" s="270" t="s">
        <v>324</v>
      </c>
      <c r="P218" s="245">
        <v>2512512560</v>
      </c>
      <c r="Q218" s="349" t="s">
        <v>325</v>
      </c>
      <c r="R218" s="188"/>
      <c r="S218" s="188"/>
      <c r="T218" s="188"/>
    </row>
    <row r="219" spans="1:20" ht="12" customHeight="1" thickTop="1" x14ac:dyDescent="0.2">
      <c r="A219" s="7" t="s">
        <v>37</v>
      </c>
      <c r="B219" s="8" t="str">
        <f t="shared" si="17"/>
        <v>313</v>
      </c>
      <c r="C219" s="251"/>
      <c r="D219" s="216" t="s">
        <v>163</v>
      </c>
      <c r="E219" s="17" t="s">
        <v>164</v>
      </c>
      <c r="F219" s="198" t="str">
        <f t="shared" si="16"/>
        <v>ΚΑΒΑΛΑ</v>
      </c>
      <c r="G219" s="49" t="s">
        <v>90</v>
      </c>
      <c r="H219" s="50" t="s">
        <v>4</v>
      </c>
      <c r="I219" s="49" t="s">
        <v>9</v>
      </c>
      <c r="J219" s="69">
        <v>13</v>
      </c>
      <c r="K219" s="69"/>
      <c r="L219" s="69">
        <v>1</v>
      </c>
      <c r="M219" s="69"/>
      <c r="N219" s="388" t="s">
        <v>323</v>
      </c>
      <c r="O219" s="360"/>
      <c r="P219" s="246">
        <v>2512512560</v>
      </c>
      <c r="Q219" s="350" t="s">
        <v>325</v>
      </c>
      <c r="R219" s="189"/>
      <c r="S219" s="189"/>
      <c r="T219" s="189"/>
    </row>
    <row r="220" spans="1:20" ht="12" customHeight="1" x14ac:dyDescent="0.2">
      <c r="A220" s="7" t="s">
        <v>37</v>
      </c>
      <c r="B220" s="8" t="str">
        <f t="shared" si="17"/>
        <v>313</v>
      </c>
      <c r="C220" s="251"/>
      <c r="D220" s="218" t="s">
        <v>163</v>
      </c>
      <c r="E220" s="17" t="s">
        <v>164</v>
      </c>
      <c r="F220" s="198" t="str">
        <f t="shared" si="16"/>
        <v>ΚΑΒΑΛΑ</v>
      </c>
      <c r="G220" s="49" t="s">
        <v>90</v>
      </c>
      <c r="H220" s="50" t="s">
        <v>5</v>
      </c>
      <c r="I220" s="49" t="s">
        <v>9</v>
      </c>
      <c r="J220" s="69">
        <v>41</v>
      </c>
      <c r="K220" s="69">
        <f>SUM(J218:J222)</f>
        <v>77</v>
      </c>
      <c r="L220" s="69">
        <v>3</v>
      </c>
      <c r="M220" s="69"/>
      <c r="N220" s="389" t="s">
        <v>323</v>
      </c>
      <c r="O220" s="360"/>
      <c r="P220" s="247">
        <v>2512512560</v>
      </c>
      <c r="Q220" s="351" t="s">
        <v>325</v>
      </c>
      <c r="R220" s="190"/>
      <c r="S220" s="190"/>
      <c r="T220" s="190"/>
    </row>
    <row r="221" spans="1:20" ht="12" customHeight="1" x14ac:dyDescent="0.2">
      <c r="A221" s="7" t="s">
        <v>37</v>
      </c>
      <c r="B221" s="8" t="str">
        <f t="shared" si="17"/>
        <v>313</v>
      </c>
      <c r="C221" s="251"/>
      <c r="D221" s="216" t="s">
        <v>163</v>
      </c>
      <c r="E221" s="17" t="s">
        <v>164</v>
      </c>
      <c r="F221" s="198" t="str">
        <f t="shared" si="16"/>
        <v>ΚΑΒΑΛΑ</v>
      </c>
      <c r="G221" s="49" t="s">
        <v>90</v>
      </c>
      <c r="H221" s="50" t="s">
        <v>7</v>
      </c>
      <c r="I221" s="49" t="s">
        <v>9</v>
      </c>
      <c r="J221" s="69">
        <v>13</v>
      </c>
      <c r="K221" s="69"/>
      <c r="L221" s="69">
        <v>2</v>
      </c>
      <c r="M221" s="69"/>
      <c r="N221" s="388" t="s">
        <v>323</v>
      </c>
      <c r="O221" s="360"/>
      <c r="P221" s="246">
        <v>2512512560</v>
      </c>
      <c r="Q221" s="350" t="s">
        <v>325</v>
      </c>
      <c r="R221" s="189"/>
      <c r="S221" s="189"/>
      <c r="T221" s="189"/>
    </row>
    <row r="222" spans="1:20" ht="12" customHeight="1" thickBot="1" x14ac:dyDescent="0.25">
      <c r="A222" s="7" t="s">
        <v>37</v>
      </c>
      <c r="B222" s="8" t="str">
        <f t="shared" si="17"/>
        <v>313</v>
      </c>
      <c r="C222" s="251"/>
      <c r="D222" s="216" t="s">
        <v>163</v>
      </c>
      <c r="E222" s="20" t="s">
        <v>164</v>
      </c>
      <c r="F222" s="199" t="str">
        <f t="shared" si="16"/>
        <v>ΚΑΒΑΛΑ</v>
      </c>
      <c r="G222" s="51" t="s">
        <v>90</v>
      </c>
      <c r="H222" s="52" t="s">
        <v>6</v>
      </c>
      <c r="I222" s="51" t="s">
        <v>9</v>
      </c>
      <c r="J222" s="70">
        <v>10</v>
      </c>
      <c r="K222" s="70"/>
      <c r="L222" s="70">
        <v>1</v>
      </c>
      <c r="M222" s="70"/>
      <c r="N222" s="390" t="s">
        <v>323</v>
      </c>
      <c r="O222" s="361"/>
      <c r="P222" s="248">
        <v>2512512560</v>
      </c>
      <c r="Q222" s="352" t="s">
        <v>325</v>
      </c>
      <c r="R222" s="191"/>
      <c r="S222" s="191"/>
      <c r="T222" s="191"/>
    </row>
    <row r="223" spans="1:20" ht="12" customHeight="1" thickTop="1" x14ac:dyDescent="0.2">
      <c r="A223" s="7" t="s">
        <v>38</v>
      </c>
      <c r="B223" s="8" t="str">
        <f t="shared" si="17"/>
        <v>316</v>
      </c>
      <c r="C223" s="251"/>
      <c r="D223" s="221" t="s">
        <v>165</v>
      </c>
      <c r="E223" s="16" t="s">
        <v>166</v>
      </c>
      <c r="F223" s="200" t="str">
        <f t="shared" si="16"/>
        <v>ΡΟΔΟΠΗ</v>
      </c>
      <c r="G223" s="53" t="s">
        <v>91</v>
      </c>
      <c r="H223" s="54" t="s">
        <v>3</v>
      </c>
      <c r="I223" s="53" t="s">
        <v>9</v>
      </c>
      <c r="J223" s="109">
        <v>1</v>
      </c>
      <c r="K223" s="109"/>
      <c r="L223" s="109">
        <v>1</v>
      </c>
      <c r="M223" s="109"/>
      <c r="N223" s="387" t="s">
        <v>326</v>
      </c>
      <c r="O223" s="357" t="s">
        <v>327</v>
      </c>
      <c r="P223" s="245" t="s">
        <v>328</v>
      </c>
      <c r="Q223" s="349" t="s">
        <v>329</v>
      </c>
      <c r="R223" s="188"/>
      <c r="S223" s="188"/>
      <c r="T223" s="188"/>
    </row>
    <row r="224" spans="1:20" ht="12" customHeight="1" x14ac:dyDescent="0.2">
      <c r="A224" s="7" t="s">
        <v>38</v>
      </c>
      <c r="B224" s="8" t="str">
        <f t="shared" si="17"/>
        <v>316</v>
      </c>
      <c r="C224" s="251"/>
      <c r="D224" s="216" t="s">
        <v>165</v>
      </c>
      <c r="E224" s="17" t="s">
        <v>166</v>
      </c>
      <c r="F224" s="198" t="str">
        <f t="shared" si="16"/>
        <v>ΡΟΔΟΠΗ</v>
      </c>
      <c r="G224" s="49" t="s">
        <v>91</v>
      </c>
      <c r="H224" s="50" t="s">
        <v>4</v>
      </c>
      <c r="I224" s="49" t="s">
        <v>9</v>
      </c>
      <c r="J224" s="72">
        <v>9</v>
      </c>
      <c r="K224" s="72"/>
      <c r="L224" s="72">
        <v>1</v>
      </c>
      <c r="M224" s="72"/>
      <c r="N224" s="388" t="s">
        <v>326</v>
      </c>
      <c r="O224" s="362"/>
      <c r="P224" s="246" t="s">
        <v>328</v>
      </c>
      <c r="Q224" s="350" t="s">
        <v>329</v>
      </c>
      <c r="R224" s="189"/>
      <c r="S224" s="189"/>
      <c r="T224" s="189"/>
    </row>
    <row r="225" spans="1:20" ht="12" customHeight="1" x14ac:dyDescent="0.2">
      <c r="A225" s="7" t="s">
        <v>38</v>
      </c>
      <c r="B225" s="8" t="str">
        <f t="shared" si="17"/>
        <v>316</v>
      </c>
      <c r="C225" s="251"/>
      <c r="D225" s="218" t="s">
        <v>165</v>
      </c>
      <c r="E225" s="17" t="s">
        <v>166</v>
      </c>
      <c r="F225" s="198" t="str">
        <f t="shared" si="16"/>
        <v>ΡΟΔΟΠΗ</v>
      </c>
      <c r="G225" s="49" t="s">
        <v>91</v>
      </c>
      <c r="H225" s="50" t="s">
        <v>5</v>
      </c>
      <c r="I225" s="49" t="s">
        <v>9</v>
      </c>
      <c r="J225" s="72">
        <v>26</v>
      </c>
      <c r="K225" s="72"/>
      <c r="L225" s="72">
        <v>2</v>
      </c>
      <c r="M225" s="72"/>
      <c r="N225" s="388" t="s">
        <v>326</v>
      </c>
      <c r="O225" s="362"/>
      <c r="P225" s="246" t="s">
        <v>328</v>
      </c>
      <c r="Q225" s="350" t="s">
        <v>329</v>
      </c>
      <c r="R225" s="189"/>
      <c r="S225" s="189"/>
      <c r="T225" s="189"/>
    </row>
    <row r="226" spans="1:20" ht="12" customHeight="1" x14ac:dyDescent="0.2">
      <c r="A226" s="7" t="s">
        <v>38</v>
      </c>
      <c r="B226" s="8" t="str">
        <f t="shared" si="17"/>
        <v>316</v>
      </c>
      <c r="C226" s="251"/>
      <c r="D226" s="216" t="s">
        <v>165</v>
      </c>
      <c r="E226" s="17" t="s">
        <v>166</v>
      </c>
      <c r="F226" s="198" t="str">
        <f t="shared" si="16"/>
        <v>ΡΟΔΟΠΗ</v>
      </c>
      <c r="G226" s="49" t="s">
        <v>91</v>
      </c>
      <c r="H226" s="50" t="s">
        <v>7</v>
      </c>
      <c r="I226" s="49" t="s">
        <v>9</v>
      </c>
      <c r="J226" s="72">
        <v>22</v>
      </c>
      <c r="K226" s="72">
        <f>SUM(J223:J229)</f>
        <v>140</v>
      </c>
      <c r="L226" s="72">
        <v>2</v>
      </c>
      <c r="M226" s="72"/>
      <c r="N226" s="389" t="s">
        <v>326</v>
      </c>
      <c r="O226" s="362"/>
      <c r="P226" s="336" t="s">
        <v>328</v>
      </c>
      <c r="Q226" s="351" t="s">
        <v>329</v>
      </c>
      <c r="R226" s="190"/>
      <c r="S226" s="190"/>
      <c r="T226" s="190"/>
    </row>
    <row r="227" spans="1:20" ht="12" customHeight="1" x14ac:dyDescent="0.2">
      <c r="A227" s="7" t="s">
        <v>38</v>
      </c>
      <c r="B227" s="8" t="str">
        <f t="shared" si="17"/>
        <v>316</v>
      </c>
      <c r="C227" s="251"/>
      <c r="D227" s="216" t="s">
        <v>165</v>
      </c>
      <c r="E227" s="17" t="s">
        <v>166</v>
      </c>
      <c r="F227" s="198" t="str">
        <f t="shared" si="16"/>
        <v>ΡΟΔΟΠΗ</v>
      </c>
      <c r="G227" s="49" t="s">
        <v>91</v>
      </c>
      <c r="H227" s="50" t="s">
        <v>6</v>
      </c>
      <c r="I227" s="49" t="s">
        <v>9</v>
      </c>
      <c r="J227" s="72">
        <v>8</v>
      </c>
      <c r="K227" s="72"/>
      <c r="L227" s="72">
        <v>1</v>
      </c>
      <c r="M227" s="72"/>
      <c r="N227" s="388" t="s">
        <v>326</v>
      </c>
      <c r="O227" s="362"/>
      <c r="P227" s="336"/>
      <c r="Q227" s="350" t="s">
        <v>329</v>
      </c>
      <c r="R227" s="189"/>
      <c r="S227" s="189"/>
      <c r="T227" s="189"/>
    </row>
    <row r="228" spans="1:20" ht="12" customHeight="1" x14ac:dyDescent="0.2">
      <c r="A228" s="7" t="s">
        <v>38</v>
      </c>
      <c r="B228" s="8" t="str">
        <f t="shared" si="17"/>
        <v>316</v>
      </c>
      <c r="C228" s="251"/>
      <c r="D228" s="216" t="s">
        <v>165</v>
      </c>
      <c r="E228" s="17" t="s">
        <v>166</v>
      </c>
      <c r="F228" s="198" t="str">
        <f t="shared" si="16"/>
        <v>ΡΟΔΟΠΗ</v>
      </c>
      <c r="G228" s="49" t="s">
        <v>91</v>
      </c>
      <c r="H228" s="50" t="s">
        <v>47</v>
      </c>
      <c r="I228" s="49" t="s">
        <v>9</v>
      </c>
      <c r="J228" s="72">
        <v>5</v>
      </c>
      <c r="K228" s="72"/>
      <c r="L228" s="72">
        <v>1</v>
      </c>
      <c r="M228" s="72"/>
      <c r="N228" s="388" t="s">
        <v>326</v>
      </c>
      <c r="O228" s="362"/>
      <c r="P228" s="246" t="s">
        <v>328</v>
      </c>
      <c r="Q228" s="350" t="s">
        <v>329</v>
      </c>
      <c r="R228" s="189"/>
      <c r="S228" s="189"/>
      <c r="T228" s="189"/>
    </row>
    <row r="229" spans="1:20" ht="12" customHeight="1" thickBot="1" x14ac:dyDescent="0.25">
      <c r="A229" s="7" t="s">
        <v>38</v>
      </c>
      <c r="B229" s="8" t="str">
        <f t="shared" si="17"/>
        <v>316</v>
      </c>
      <c r="C229" s="251"/>
      <c r="D229" s="216" t="s">
        <v>165</v>
      </c>
      <c r="E229" s="20" t="s">
        <v>166</v>
      </c>
      <c r="F229" s="201" t="str">
        <f t="shared" si="16"/>
        <v>ΡΟΔΟΠΗ</v>
      </c>
      <c r="G229" s="55" t="s">
        <v>91</v>
      </c>
      <c r="H229" s="56" t="s">
        <v>47</v>
      </c>
      <c r="I229" s="55" t="s">
        <v>10</v>
      </c>
      <c r="J229" s="73">
        <v>69</v>
      </c>
      <c r="K229" s="73"/>
      <c r="L229" s="73"/>
      <c r="M229" s="115">
        <v>5</v>
      </c>
      <c r="N229" s="390" t="s">
        <v>326</v>
      </c>
      <c r="O229" s="363"/>
      <c r="P229" s="248" t="s">
        <v>328</v>
      </c>
      <c r="Q229" s="352" t="s">
        <v>329</v>
      </c>
      <c r="R229" s="191"/>
      <c r="S229" s="191"/>
      <c r="T229" s="191"/>
    </row>
    <row r="230" spans="1:20" ht="12" customHeight="1" thickTop="1" x14ac:dyDescent="0.2">
      <c r="A230" s="7" t="s">
        <v>39</v>
      </c>
      <c r="B230" s="8" t="str">
        <f t="shared" ref="B230" si="20">LEFT(A230,3)</f>
        <v>317</v>
      </c>
      <c r="C230" s="251"/>
      <c r="D230" s="221" t="s">
        <v>167</v>
      </c>
      <c r="E230" s="16" t="s">
        <v>168</v>
      </c>
      <c r="F230" s="197" t="str">
        <f t="shared" si="16"/>
        <v>ΕΒΡΟΣ</v>
      </c>
      <c r="G230" s="47" t="s">
        <v>92</v>
      </c>
      <c r="H230" s="48" t="s">
        <v>3</v>
      </c>
      <c r="I230" s="47" t="s">
        <v>9</v>
      </c>
      <c r="J230" s="110">
        <v>5</v>
      </c>
      <c r="K230" s="110"/>
      <c r="L230" s="110">
        <v>1</v>
      </c>
      <c r="M230" s="110"/>
      <c r="N230" s="374" t="s">
        <v>330</v>
      </c>
      <c r="O230" s="270" t="s">
        <v>331</v>
      </c>
      <c r="P230" s="260">
        <v>2551026455</v>
      </c>
      <c r="Q230" s="299" t="s">
        <v>332</v>
      </c>
      <c r="R230" s="153"/>
      <c r="S230" s="153"/>
      <c r="T230" s="153"/>
    </row>
    <row r="231" spans="1:20" ht="12" customHeight="1" x14ac:dyDescent="0.2">
      <c r="A231" s="7" t="s">
        <v>39</v>
      </c>
      <c r="B231" s="8" t="str">
        <f t="shared" si="17"/>
        <v>317</v>
      </c>
      <c r="C231" s="251"/>
      <c r="D231" s="216" t="s">
        <v>167</v>
      </c>
      <c r="E231" s="17" t="s">
        <v>168</v>
      </c>
      <c r="F231" s="198" t="str">
        <f t="shared" si="16"/>
        <v>ΕΒΡΟΣ</v>
      </c>
      <c r="G231" s="49" t="s">
        <v>92</v>
      </c>
      <c r="H231" s="50" t="s">
        <v>4</v>
      </c>
      <c r="I231" s="49" t="s">
        <v>9</v>
      </c>
      <c r="J231" s="72">
        <v>11</v>
      </c>
      <c r="K231" s="72"/>
      <c r="L231" s="72">
        <v>1</v>
      </c>
      <c r="M231" s="72"/>
      <c r="N231" s="376" t="s">
        <v>330</v>
      </c>
      <c r="O231" s="360"/>
      <c r="P231" s="263">
        <v>2551026455</v>
      </c>
      <c r="Q231" s="293" t="s">
        <v>332</v>
      </c>
      <c r="R231" s="154"/>
      <c r="S231" s="154"/>
      <c r="T231" s="154"/>
    </row>
    <row r="232" spans="1:20" ht="12" customHeight="1" x14ac:dyDescent="0.2">
      <c r="A232" s="7" t="s">
        <v>39</v>
      </c>
      <c r="B232" s="8" t="str">
        <f t="shared" si="17"/>
        <v>317</v>
      </c>
      <c r="C232" s="251"/>
      <c r="D232" s="218" t="s">
        <v>167</v>
      </c>
      <c r="E232" s="17" t="s">
        <v>168</v>
      </c>
      <c r="F232" s="198" t="str">
        <f t="shared" si="16"/>
        <v>ΕΒΡΟΣ</v>
      </c>
      <c r="G232" s="49" t="s">
        <v>92</v>
      </c>
      <c r="H232" s="50" t="s">
        <v>5</v>
      </c>
      <c r="I232" s="49" t="s">
        <v>9</v>
      </c>
      <c r="J232" s="72">
        <v>30</v>
      </c>
      <c r="K232" s="72"/>
      <c r="L232" s="72">
        <v>3</v>
      </c>
      <c r="M232" s="72"/>
      <c r="N232" s="375" t="s">
        <v>330</v>
      </c>
      <c r="O232" s="360"/>
      <c r="P232" s="285">
        <v>2551026455</v>
      </c>
      <c r="Q232" s="295" t="s">
        <v>332</v>
      </c>
      <c r="R232" s="155"/>
      <c r="S232" s="155"/>
      <c r="T232" s="155"/>
    </row>
    <row r="233" spans="1:20" ht="12" customHeight="1" x14ac:dyDescent="0.2">
      <c r="A233" s="7" t="s">
        <v>39</v>
      </c>
      <c r="B233" s="8" t="str">
        <f t="shared" si="17"/>
        <v>317</v>
      </c>
      <c r="C233" s="251"/>
      <c r="D233" s="216" t="s">
        <v>167</v>
      </c>
      <c r="E233" s="17" t="s">
        <v>168</v>
      </c>
      <c r="F233" s="198" t="str">
        <f t="shared" si="16"/>
        <v>ΕΒΡΟΣ</v>
      </c>
      <c r="G233" s="49" t="s">
        <v>92</v>
      </c>
      <c r="H233" s="50" t="s">
        <v>7</v>
      </c>
      <c r="I233" s="49" t="s">
        <v>9</v>
      </c>
      <c r="J233" s="72">
        <v>18</v>
      </c>
      <c r="K233" s="72">
        <f>SUM(J230:J235)</f>
        <v>86</v>
      </c>
      <c r="L233" s="72">
        <v>2</v>
      </c>
      <c r="M233" s="72"/>
      <c r="N233" s="376" t="s">
        <v>330</v>
      </c>
      <c r="O233" s="360"/>
      <c r="P233" s="263">
        <v>2551026455</v>
      </c>
      <c r="Q233" s="293" t="s">
        <v>332</v>
      </c>
      <c r="R233" s="154"/>
      <c r="S233" s="154"/>
      <c r="T233" s="154"/>
    </row>
    <row r="234" spans="1:20" ht="12" customHeight="1" x14ac:dyDescent="0.2">
      <c r="A234" s="7" t="s">
        <v>39</v>
      </c>
      <c r="B234" s="8" t="str">
        <f t="shared" si="17"/>
        <v>317</v>
      </c>
      <c r="C234" s="251"/>
      <c r="D234" s="216" t="s">
        <v>167</v>
      </c>
      <c r="E234" s="17" t="s">
        <v>168</v>
      </c>
      <c r="F234" s="198" t="str">
        <f t="shared" si="16"/>
        <v>ΕΒΡΟΣ</v>
      </c>
      <c r="G234" s="49" t="s">
        <v>92</v>
      </c>
      <c r="H234" s="50" t="s">
        <v>6</v>
      </c>
      <c r="I234" s="49" t="s">
        <v>9</v>
      </c>
      <c r="J234" s="72">
        <v>9</v>
      </c>
      <c r="K234" s="72"/>
      <c r="L234" s="72">
        <v>1</v>
      </c>
      <c r="M234" s="72"/>
      <c r="N234" s="376" t="s">
        <v>330</v>
      </c>
      <c r="O234" s="360"/>
      <c r="P234" s="263">
        <v>2551026455</v>
      </c>
      <c r="Q234" s="293" t="s">
        <v>332</v>
      </c>
      <c r="R234" s="154"/>
      <c r="S234" s="154"/>
      <c r="T234" s="154"/>
    </row>
    <row r="235" spans="1:20" ht="12" customHeight="1" thickBot="1" x14ac:dyDescent="0.25">
      <c r="A235" s="7" t="s">
        <v>39</v>
      </c>
      <c r="B235" s="8" t="str">
        <f t="shared" si="17"/>
        <v>317</v>
      </c>
      <c r="C235" s="252"/>
      <c r="D235" s="216" t="s">
        <v>167</v>
      </c>
      <c r="E235" s="30" t="s">
        <v>168</v>
      </c>
      <c r="F235" s="199" t="str">
        <f t="shared" si="16"/>
        <v>ΕΒΡΟΣ</v>
      </c>
      <c r="G235" s="51" t="s">
        <v>92</v>
      </c>
      <c r="H235" s="52" t="s">
        <v>47</v>
      </c>
      <c r="I235" s="51" t="s">
        <v>9</v>
      </c>
      <c r="J235" s="74">
        <v>13</v>
      </c>
      <c r="K235" s="74"/>
      <c r="L235" s="74">
        <v>1</v>
      </c>
      <c r="M235" s="74"/>
      <c r="N235" s="377" t="s">
        <v>330</v>
      </c>
      <c r="O235" s="361"/>
      <c r="P235" s="268">
        <v>2551026455</v>
      </c>
      <c r="Q235" s="297" t="s">
        <v>332</v>
      </c>
      <c r="R235" s="156"/>
      <c r="S235" s="156"/>
      <c r="T235" s="156"/>
    </row>
    <row r="236" spans="1:20" ht="12" customHeight="1" thickTop="1" x14ac:dyDescent="0.2">
      <c r="A236" s="7" t="s">
        <v>40</v>
      </c>
      <c r="B236" s="8" t="str">
        <f t="shared" si="17"/>
        <v>319</v>
      </c>
      <c r="C236" s="228" t="s">
        <v>171</v>
      </c>
      <c r="D236" s="211" t="s">
        <v>169</v>
      </c>
      <c r="E236" s="9" t="s">
        <v>170</v>
      </c>
      <c r="F236" s="200" t="str">
        <f t="shared" si="16"/>
        <v>ΗΡΑΚΛΕΙΟ</v>
      </c>
      <c r="G236" s="53" t="s">
        <v>93</v>
      </c>
      <c r="H236" s="54" t="s">
        <v>4</v>
      </c>
      <c r="I236" s="53" t="s">
        <v>9</v>
      </c>
      <c r="J236" s="92">
        <v>32</v>
      </c>
      <c r="K236" s="92"/>
      <c r="L236" s="92">
        <v>2</v>
      </c>
      <c r="M236" s="92"/>
      <c r="N236" s="387" t="s">
        <v>333</v>
      </c>
      <c r="O236" s="270" t="s">
        <v>334</v>
      </c>
      <c r="P236" s="245">
        <v>2810372732</v>
      </c>
      <c r="Q236" s="349" t="s">
        <v>335</v>
      </c>
      <c r="R236" s="188"/>
      <c r="S236" s="188"/>
      <c r="T236" s="188"/>
    </row>
    <row r="237" spans="1:20" ht="12" customHeight="1" x14ac:dyDescent="0.2">
      <c r="A237" s="7" t="s">
        <v>40</v>
      </c>
      <c r="B237" s="8" t="str">
        <f t="shared" si="17"/>
        <v>319</v>
      </c>
      <c r="C237" s="205" t="s">
        <v>171</v>
      </c>
      <c r="D237" s="206" t="s">
        <v>169</v>
      </c>
      <c r="E237" s="13" t="s">
        <v>170</v>
      </c>
      <c r="F237" s="198" t="str">
        <f t="shared" si="16"/>
        <v>ΗΡΑΚΛΕΙΟ</v>
      </c>
      <c r="G237" s="49" t="s">
        <v>93</v>
      </c>
      <c r="H237" s="50" t="s">
        <v>4</v>
      </c>
      <c r="I237" s="49" t="s">
        <v>10</v>
      </c>
      <c r="J237" s="69">
        <v>8</v>
      </c>
      <c r="K237" s="69"/>
      <c r="L237" s="69"/>
      <c r="M237" s="69">
        <v>1</v>
      </c>
      <c r="N237" s="389" t="s">
        <v>333</v>
      </c>
      <c r="O237" s="360"/>
      <c r="P237" s="247">
        <v>2810372732</v>
      </c>
      <c r="Q237" s="351" t="s">
        <v>335</v>
      </c>
      <c r="R237" s="190"/>
      <c r="S237" s="190"/>
      <c r="T237" s="190"/>
    </row>
    <row r="238" spans="1:20" ht="12" customHeight="1" x14ac:dyDescent="0.2">
      <c r="A238" s="7" t="s">
        <v>40</v>
      </c>
      <c r="B238" s="8" t="str">
        <f t="shared" si="17"/>
        <v>319</v>
      </c>
      <c r="C238" s="205" t="s">
        <v>171</v>
      </c>
      <c r="D238" s="206" t="s">
        <v>169</v>
      </c>
      <c r="E238" s="10" t="s">
        <v>170</v>
      </c>
      <c r="F238" s="198" t="str">
        <f t="shared" si="16"/>
        <v>ΗΡΑΚΛΕΙΟ</v>
      </c>
      <c r="G238" s="49" t="s">
        <v>93</v>
      </c>
      <c r="H238" s="50" t="s">
        <v>5</v>
      </c>
      <c r="I238" s="49" t="s">
        <v>9</v>
      </c>
      <c r="J238" s="72">
        <v>71</v>
      </c>
      <c r="K238" s="72">
        <f>SUM(J236:J239)</f>
        <v>115</v>
      </c>
      <c r="L238" s="72">
        <v>6</v>
      </c>
      <c r="M238" s="72"/>
      <c r="N238" s="388" t="s">
        <v>333</v>
      </c>
      <c r="O238" s="360"/>
      <c r="P238" s="246">
        <v>2810372732</v>
      </c>
      <c r="Q238" s="350" t="s">
        <v>335</v>
      </c>
      <c r="R238" s="189"/>
      <c r="S238" s="189"/>
      <c r="T238" s="189"/>
    </row>
    <row r="239" spans="1:20" ht="12" customHeight="1" thickBot="1" x14ac:dyDescent="0.25">
      <c r="A239" s="7" t="s">
        <v>40</v>
      </c>
      <c r="B239" s="8" t="str">
        <f t="shared" si="17"/>
        <v>319</v>
      </c>
      <c r="C239" s="205" t="s">
        <v>171</v>
      </c>
      <c r="D239" s="206" t="s">
        <v>169</v>
      </c>
      <c r="E239" s="10" t="s">
        <v>170</v>
      </c>
      <c r="F239" s="198" t="str">
        <f t="shared" si="16"/>
        <v>ΗΡΑΚΛΕΙΟ</v>
      </c>
      <c r="G239" s="49" t="s">
        <v>93</v>
      </c>
      <c r="H239" s="50" t="s">
        <v>5</v>
      </c>
      <c r="I239" s="49" t="s">
        <v>10</v>
      </c>
      <c r="J239" s="72">
        <v>4</v>
      </c>
      <c r="K239" s="72"/>
      <c r="L239" s="72"/>
      <c r="M239" s="72">
        <v>1</v>
      </c>
      <c r="N239" s="390" t="s">
        <v>333</v>
      </c>
      <c r="O239" s="361"/>
      <c r="P239" s="248">
        <v>2810372732</v>
      </c>
      <c r="Q239" s="352" t="s">
        <v>335</v>
      </c>
      <c r="R239" s="191"/>
      <c r="S239" s="191"/>
      <c r="T239" s="191"/>
    </row>
    <row r="240" spans="1:20" ht="12" customHeight="1" thickTop="1" x14ac:dyDescent="0.2">
      <c r="A240" s="7" t="s">
        <v>40</v>
      </c>
      <c r="B240" s="8" t="str">
        <f>LEFT(A240,3)</f>
        <v>319</v>
      </c>
      <c r="C240" s="210" t="s">
        <v>171</v>
      </c>
      <c r="D240" s="207" t="s">
        <v>169</v>
      </c>
      <c r="E240" s="9" t="s">
        <v>170</v>
      </c>
      <c r="F240" s="200" t="str">
        <f>RIGHT(A240,LEN(A240)-5)</f>
        <v>ΗΡΑΚΛΕΙΟ</v>
      </c>
      <c r="G240" s="53" t="s">
        <v>194</v>
      </c>
      <c r="H240" s="54" t="s">
        <v>3</v>
      </c>
      <c r="I240" s="53" t="s">
        <v>9</v>
      </c>
      <c r="J240" s="92">
        <v>8</v>
      </c>
      <c r="K240" s="92"/>
      <c r="L240" s="92">
        <v>1</v>
      </c>
      <c r="M240" s="92"/>
      <c r="N240" s="387" t="s">
        <v>336</v>
      </c>
      <c r="O240" s="270" t="s">
        <v>337</v>
      </c>
      <c r="P240" s="245">
        <v>2810237215</v>
      </c>
      <c r="Q240" s="349" t="s">
        <v>338</v>
      </c>
      <c r="R240" s="188"/>
      <c r="S240" s="188"/>
      <c r="T240" s="188"/>
    </row>
    <row r="241" spans="1:20" ht="12" customHeight="1" x14ac:dyDescent="0.2">
      <c r="A241" s="7" t="s">
        <v>40</v>
      </c>
      <c r="B241" s="8" t="str">
        <f>LEFT(A241,3)</f>
        <v>319</v>
      </c>
      <c r="C241" s="205" t="s">
        <v>171</v>
      </c>
      <c r="D241" s="206" t="s">
        <v>169</v>
      </c>
      <c r="E241" s="10" t="s">
        <v>170</v>
      </c>
      <c r="F241" s="198" t="str">
        <f>RIGHT(A241,LEN(A241)-5)</f>
        <v>ΗΡΑΚΛΕΙΟ</v>
      </c>
      <c r="G241" s="49" t="s">
        <v>194</v>
      </c>
      <c r="H241" s="50" t="s">
        <v>3</v>
      </c>
      <c r="I241" s="49" t="s">
        <v>10</v>
      </c>
      <c r="J241" s="69">
        <v>12</v>
      </c>
      <c r="K241" s="69"/>
      <c r="L241" s="69"/>
      <c r="M241" s="69">
        <v>1</v>
      </c>
      <c r="N241" s="388" t="s">
        <v>336</v>
      </c>
      <c r="O241" s="360"/>
      <c r="P241" s="246">
        <v>2810237215</v>
      </c>
      <c r="Q241" s="350" t="s">
        <v>338</v>
      </c>
      <c r="R241" s="189"/>
      <c r="S241" s="189"/>
      <c r="T241" s="189"/>
    </row>
    <row r="242" spans="1:20" ht="12" customHeight="1" x14ac:dyDescent="0.2">
      <c r="A242" s="7" t="s">
        <v>40</v>
      </c>
      <c r="B242" s="8" t="str">
        <f t="shared" si="17"/>
        <v>319</v>
      </c>
      <c r="C242" s="205" t="s">
        <v>171</v>
      </c>
      <c r="D242" s="206" t="s">
        <v>169</v>
      </c>
      <c r="E242" s="10" t="s">
        <v>170</v>
      </c>
      <c r="F242" s="198" t="str">
        <f t="shared" si="16"/>
        <v>ΗΡΑΚΛΕΙΟ</v>
      </c>
      <c r="G242" s="49" t="s">
        <v>194</v>
      </c>
      <c r="H242" s="50" t="s">
        <v>7</v>
      </c>
      <c r="I242" s="49" t="s">
        <v>9</v>
      </c>
      <c r="J242" s="72">
        <v>21</v>
      </c>
      <c r="K242" s="72"/>
      <c r="L242" s="72">
        <v>2</v>
      </c>
      <c r="M242" s="72"/>
      <c r="N242" s="389" t="s">
        <v>336</v>
      </c>
      <c r="O242" s="360"/>
      <c r="P242" s="247">
        <v>2810237215</v>
      </c>
      <c r="Q242" s="351" t="s">
        <v>338</v>
      </c>
      <c r="R242" s="190"/>
      <c r="S242" s="190"/>
      <c r="T242" s="190"/>
    </row>
    <row r="243" spans="1:20" ht="12" customHeight="1" x14ac:dyDescent="0.2">
      <c r="A243" s="7" t="s">
        <v>40</v>
      </c>
      <c r="B243" s="8" t="str">
        <f t="shared" si="17"/>
        <v>319</v>
      </c>
      <c r="C243" s="208" t="s">
        <v>171</v>
      </c>
      <c r="D243" s="206" t="s">
        <v>169</v>
      </c>
      <c r="E243" s="10" t="s">
        <v>170</v>
      </c>
      <c r="F243" s="198" t="str">
        <f t="shared" si="16"/>
        <v>ΗΡΑΚΛΕΙΟ</v>
      </c>
      <c r="G243" s="49" t="s">
        <v>194</v>
      </c>
      <c r="H243" s="50" t="s">
        <v>7</v>
      </c>
      <c r="I243" s="49" t="s">
        <v>10</v>
      </c>
      <c r="J243" s="72">
        <v>8</v>
      </c>
      <c r="K243" s="72">
        <f>SUM(J240:J245)</f>
        <v>110</v>
      </c>
      <c r="L243" s="72"/>
      <c r="M243" s="72">
        <v>1</v>
      </c>
      <c r="N243" s="388" t="s">
        <v>336</v>
      </c>
      <c r="O243" s="360"/>
      <c r="P243" s="246">
        <v>2810237215</v>
      </c>
      <c r="Q243" s="350" t="s">
        <v>338</v>
      </c>
      <c r="R243" s="189"/>
      <c r="S243" s="189"/>
      <c r="T243" s="189"/>
    </row>
    <row r="244" spans="1:20" ht="12" customHeight="1" x14ac:dyDescent="0.2">
      <c r="A244" s="7" t="s">
        <v>40</v>
      </c>
      <c r="B244" s="8" t="str">
        <f t="shared" si="17"/>
        <v>319</v>
      </c>
      <c r="C244" s="205" t="s">
        <v>171</v>
      </c>
      <c r="D244" s="206" t="s">
        <v>169</v>
      </c>
      <c r="E244" s="10" t="s">
        <v>170</v>
      </c>
      <c r="F244" s="198" t="str">
        <f t="shared" si="16"/>
        <v>ΗΡΑΚΛΕΙΟ</v>
      </c>
      <c r="G244" s="49" t="s">
        <v>194</v>
      </c>
      <c r="H244" s="50" t="s">
        <v>6</v>
      </c>
      <c r="I244" s="49" t="s">
        <v>9</v>
      </c>
      <c r="J244" s="72">
        <v>44</v>
      </c>
      <c r="K244" s="72"/>
      <c r="L244" s="72">
        <v>3</v>
      </c>
      <c r="M244" s="72"/>
      <c r="N244" s="388" t="s">
        <v>336</v>
      </c>
      <c r="O244" s="360"/>
      <c r="P244" s="246">
        <v>2810237215</v>
      </c>
      <c r="Q244" s="350" t="s">
        <v>338</v>
      </c>
      <c r="R244" s="189"/>
      <c r="S244" s="189"/>
      <c r="T244" s="189"/>
    </row>
    <row r="245" spans="1:20" ht="12" customHeight="1" thickBot="1" x14ac:dyDescent="0.25">
      <c r="A245" s="7" t="s">
        <v>40</v>
      </c>
      <c r="B245" s="8" t="str">
        <f t="shared" si="17"/>
        <v>319</v>
      </c>
      <c r="C245" s="205" t="s">
        <v>171</v>
      </c>
      <c r="D245" s="206" t="s">
        <v>169</v>
      </c>
      <c r="E245" s="22" t="s">
        <v>170</v>
      </c>
      <c r="F245" s="201" t="str">
        <f t="shared" si="16"/>
        <v>ΗΡΑΚΛΕΙΟ</v>
      </c>
      <c r="G245" s="51" t="s">
        <v>194</v>
      </c>
      <c r="H245" s="56" t="s">
        <v>6</v>
      </c>
      <c r="I245" s="55" t="s">
        <v>10</v>
      </c>
      <c r="J245" s="73">
        <v>17</v>
      </c>
      <c r="K245" s="73"/>
      <c r="L245" s="73"/>
      <c r="M245" s="73">
        <v>2</v>
      </c>
      <c r="N245" s="390" t="s">
        <v>336</v>
      </c>
      <c r="O245" s="361"/>
      <c r="P245" s="248">
        <v>2810237215</v>
      </c>
      <c r="Q245" s="352" t="s">
        <v>338</v>
      </c>
      <c r="R245" s="191"/>
      <c r="S245" s="191"/>
      <c r="T245" s="191"/>
    </row>
    <row r="246" spans="1:20" ht="12" customHeight="1" thickTop="1" x14ac:dyDescent="0.2">
      <c r="A246" s="7" t="s">
        <v>41</v>
      </c>
      <c r="B246" s="8" t="str">
        <f t="shared" si="17"/>
        <v>323</v>
      </c>
      <c r="C246" s="205" t="s">
        <v>171</v>
      </c>
      <c r="D246" s="211" t="s">
        <v>172</v>
      </c>
      <c r="E246" s="9" t="s">
        <v>173</v>
      </c>
      <c r="F246" s="200" t="str">
        <f t="shared" si="16"/>
        <v>ΧΑΝΙΑ</v>
      </c>
      <c r="G246" s="53" t="s">
        <v>94</v>
      </c>
      <c r="H246" s="54" t="s">
        <v>3</v>
      </c>
      <c r="I246" s="53" t="s">
        <v>9</v>
      </c>
      <c r="J246" s="110">
        <v>1</v>
      </c>
      <c r="K246" s="110"/>
      <c r="L246" s="110">
        <v>1</v>
      </c>
      <c r="M246" s="110"/>
      <c r="N246" s="277" t="s">
        <v>339</v>
      </c>
      <c r="O246" s="270" t="s">
        <v>340</v>
      </c>
      <c r="P246" s="237">
        <v>2821096638</v>
      </c>
      <c r="Q246" s="345" t="s">
        <v>341</v>
      </c>
      <c r="R246" s="184"/>
      <c r="S246" s="184"/>
      <c r="T246" s="184"/>
    </row>
    <row r="247" spans="1:20" ht="12" customHeight="1" x14ac:dyDescent="0.2">
      <c r="A247" s="7" t="s">
        <v>41</v>
      </c>
      <c r="B247" s="8" t="str">
        <f t="shared" si="17"/>
        <v>323</v>
      </c>
      <c r="C247" s="205" t="s">
        <v>171</v>
      </c>
      <c r="D247" s="206" t="s">
        <v>172</v>
      </c>
      <c r="E247" s="10" t="s">
        <v>173</v>
      </c>
      <c r="F247" s="198" t="str">
        <f t="shared" si="16"/>
        <v>ΧΑΝΙΑ</v>
      </c>
      <c r="G247" s="49" t="s">
        <v>94</v>
      </c>
      <c r="H247" s="50" t="s">
        <v>4</v>
      </c>
      <c r="I247" s="49" t="s">
        <v>9</v>
      </c>
      <c r="J247" s="72">
        <v>20</v>
      </c>
      <c r="K247" s="72"/>
      <c r="L247" s="72">
        <v>1</v>
      </c>
      <c r="M247" s="72"/>
      <c r="N247" s="279" t="s">
        <v>339</v>
      </c>
      <c r="O247" s="360"/>
      <c r="P247" s="238">
        <v>2821096638</v>
      </c>
      <c r="Q247" s="346" t="s">
        <v>341</v>
      </c>
      <c r="R247" s="185"/>
      <c r="S247" s="185"/>
      <c r="T247" s="185"/>
    </row>
    <row r="248" spans="1:20" ht="12" customHeight="1" x14ac:dyDescent="0.2">
      <c r="A248" s="7" t="s">
        <v>41</v>
      </c>
      <c r="B248" s="8" t="str">
        <f t="shared" si="17"/>
        <v>323</v>
      </c>
      <c r="C248" s="205" t="s">
        <v>171</v>
      </c>
      <c r="D248" s="207" t="s">
        <v>172</v>
      </c>
      <c r="E248" s="10" t="s">
        <v>173</v>
      </c>
      <c r="F248" s="198" t="str">
        <f t="shared" si="16"/>
        <v>ΧΑΝΙΑ</v>
      </c>
      <c r="G248" s="49" t="s">
        <v>94</v>
      </c>
      <c r="H248" s="50" t="s">
        <v>5</v>
      </c>
      <c r="I248" s="49" t="s">
        <v>9</v>
      </c>
      <c r="J248" s="72">
        <v>20</v>
      </c>
      <c r="K248" s="72">
        <f>SUM(J246:J250)</f>
        <v>60</v>
      </c>
      <c r="L248" s="72">
        <v>2</v>
      </c>
      <c r="M248" s="72"/>
      <c r="N248" s="281" t="s">
        <v>339</v>
      </c>
      <c r="O248" s="360"/>
      <c r="P248" s="239">
        <v>2821096638</v>
      </c>
      <c r="Q248" s="347" t="s">
        <v>341</v>
      </c>
      <c r="R248" s="186"/>
      <c r="S248" s="186"/>
      <c r="T248" s="186"/>
    </row>
    <row r="249" spans="1:20" ht="12" customHeight="1" x14ac:dyDescent="0.2">
      <c r="A249" s="7" t="s">
        <v>41</v>
      </c>
      <c r="B249" s="8" t="str">
        <f t="shared" si="17"/>
        <v>323</v>
      </c>
      <c r="C249" s="205" t="s">
        <v>171</v>
      </c>
      <c r="D249" s="206" t="s">
        <v>172</v>
      </c>
      <c r="E249" s="13" t="s">
        <v>173</v>
      </c>
      <c r="F249" s="199" t="str">
        <f t="shared" si="16"/>
        <v>ΧΑΝΙΑ</v>
      </c>
      <c r="G249" s="51" t="s">
        <v>94</v>
      </c>
      <c r="H249" s="52" t="s">
        <v>7</v>
      </c>
      <c r="I249" s="51" t="s">
        <v>9</v>
      </c>
      <c r="J249" s="74">
        <v>8</v>
      </c>
      <c r="K249" s="74"/>
      <c r="L249" s="74">
        <v>1</v>
      </c>
      <c r="M249" s="74"/>
      <c r="N249" s="279" t="s">
        <v>339</v>
      </c>
      <c r="O249" s="360"/>
      <c r="P249" s="238">
        <v>2821096638</v>
      </c>
      <c r="Q249" s="346" t="s">
        <v>341</v>
      </c>
      <c r="R249" s="185"/>
      <c r="S249" s="185"/>
      <c r="T249" s="185"/>
    </row>
    <row r="250" spans="1:20" ht="12" customHeight="1" thickBot="1" x14ac:dyDescent="0.25">
      <c r="A250" s="7" t="s">
        <v>41</v>
      </c>
      <c r="B250" s="8" t="str">
        <f t="shared" si="17"/>
        <v>323</v>
      </c>
      <c r="C250" s="229" t="s">
        <v>171</v>
      </c>
      <c r="D250" s="230" t="s">
        <v>172</v>
      </c>
      <c r="E250" s="23" t="s">
        <v>173</v>
      </c>
      <c r="F250" s="202" t="str">
        <f t="shared" si="16"/>
        <v>ΧΑΝΙΑ</v>
      </c>
      <c r="G250" s="57" t="s">
        <v>94</v>
      </c>
      <c r="H250" s="58" t="s">
        <v>6</v>
      </c>
      <c r="I250" s="57" t="s">
        <v>9</v>
      </c>
      <c r="J250" s="76">
        <v>11</v>
      </c>
      <c r="K250" s="76"/>
      <c r="L250" s="76">
        <v>1</v>
      </c>
      <c r="M250" s="76"/>
      <c r="N250" s="400" t="s">
        <v>339</v>
      </c>
      <c r="O250" s="364"/>
      <c r="P250" s="358">
        <v>2821096638</v>
      </c>
      <c r="Q250" s="359" t="s">
        <v>341</v>
      </c>
      <c r="R250" s="196"/>
      <c r="S250" s="196"/>
      <c r="T250" s="196"/>
    </row>
    <row r="251" spans="1:20" s="64" customFormat="1" ht="24" hidden="1" customHeight="1" thickTop="1" x14ac:dyDescent="0.25">
      <c r="A251" s="63"/>
      <c r="B251" s="59"/>
      <c r="C251" s="231"/>
      <c r="D251" s="232"/>
      <c r="E251" s="38"/>
      <c r="F251" s="203"/>
      <c r="G251" s="60" t="s">
        <v>183</v>
      </c>
      <c r="H251" s="61"/>
      <c r="I251" s="66"/>
      <c r="J251" s="89">
        <f>SUM(J2:J250)</f>
        <v>4060</v>
      </c>
      <c r="K251" s="89">
        <f>SUM(K2:K250)</f>
        <v>4060</v>
      </c>
      <c r="L251" s="86"/>
      <c r="M251" s="86"/>
      <c r="N251" s="65"/>
      <c r="O251" s="87"/>
      <c r="P251" s="61"/>
      <c r="Q251" s="88"/>
      <c r="R251" s="88"/>
      <c r="S251" s="88"/>
      <c r="T251" s="88"/>
    </row>
    <row r="252" spans="1:20" ht="24" hidden="1" customHeight="1" thickBot="1" x14ac:dyDescent="0.2">
      <c r="B252" s="5"/>
      <c r="C252" s="231"/>
      <c r="D252" s="232"/>
      <c r="E252" s="38"/>
      <c r="F252" s="203"/>
      <c r="O252" s="80"/>
      <c r="Q252" s="82"/>
      <c r="R252" s="82"/>
      <c r="S252" s="82"/>
      <c r="T252" s="82"/>
    </row>
    <row r="253" spans="1:20" ht="12" hidden="1" customHeight="1" thickTop="1" x14ac:dyDescent="0.2">
      <c r="B253" s="5"/>
      <c r="F253" s="203"/>
      <c r="G253" s="64"/>
      <c r="H253" s="28" t="s">
        <v>3</v>
      </c>
      <c r="I253" s="14" t="s">
        <v>9</v>
      </c>
      <c r="J253" s="117">
        <f>J2+J18+J26+J36+J41+J46+J56+J62+J67+J72+J77+J83+J88+J93+J106+J111+J101+J116+J125+J130+J135+J140+J145+J150+J159+J164+J169+J174+J179+J184+J202+J208+J218+J223+J230+J240+J246</f>
        <v>173</v>
      </c>
      <c r="K253" s="32"/>
      <c r="L253" s="133">
        <f>L2+L18+L26+L36+L41+L46+L56+L62+L67+L72+L77+L83+L88+L93+L106+L111+L101+L116+L125+L130+L135+L140+L145+L150+L159+L164+L169+L174+L179+L184+L202+L208+L218+L223+L230+L240+L246</f>
        <v>34</v>
      </c>
      <c r="M253" s="131" t="s">
        <v>9</v>
      </c>
      <c r="N253" s="126"/>
      <c r="O253" s="80"/>
      <c r="Q253" s="82"/>
      <c r="R253" s="82"/>
      <c r="S253" s="82"/>
      <c r="T253" s="82"/>
    </row>
    <row r="254" spans="1:20" ht="12" hidden="1" customHeight="1" thickBot="1" x14ac:dyDescent="0.25">
      <c r="B254" s="5"/>
      <c r="F254" s="203"/>
      <c r="G254" s="64"/>
      <c r="H254" s="29" t="s">
        <v>3</v>
      </c>
      <c r="I254" s="15" t="s">
        <v>10</v>
      </c>
      <c r="J254" s="118">
        <f>J3+J19+J27+J47+J94+J117+J151+J185+J203+J209+J241</f>
        <v>153</v>
      </c>
      <c r="K254" s="32"/>
      <c r="L254" s="134" t="s">
        <v>10</v>
      </c>
      <c r="M254" s="118">
        <f>M3+M19+M27+M47+M94+M117+M151+M185+M203+M209+M241</f>
        <v>14</v>
      </c>
      <c r="N254" s="126"/>
      <c r="O254" s="80"/>
      <c r="Q254" s="82"/>
      <c r="R254" s="82"/>
      <c r="S254" s="82"/>
      <c r="T254" s="82"/>
    </row>
    <row r="255" spans="1:20" ht="12" hidden="1" customHeight="1" thickTop="1" thickBot="1" x14ac:dyDescent="0.2">
      <c r="B255" s="5"/>
      <c r="F255" s="203"/>
      <c r="G255" s="64"/>
      <c r="H255" s="26"/>
      <c r="I255" s="27"/>
      <c r="J255" s="33"/>
      <c r="K255" s="33"/>
      <c r="L255" s="127"/>
      <c r="M255" s="127"/>
      <c r="N255" s="126"/>
      <c r="O255" s="80"/>
      <c r="Q255" s="82"/>
      <c r="R255" s="82"/>
      <c r="S255" s="82"/>
      <c r="T255" s="82"/>
    </row>
    <row r="256" spans="1:20" ht="12" hidden="1" customHeight="1" thickTop="1" x14ac:dyDescent="0.2">
      <c r="B256" s="5"/>
      <c r="F256" s="203"/>
      <c r="G256" s="64"/>
      <c r="H256" s="28" t="s">
        <v>4</v>
      </c>
      <c r="I256" s="14" t="s">
        <v>9</v>
      </c>
      <c r="J256" s="117">
        <f>J4+J20+J28+J37+J42+J48+J57+J63+J68+J73+J78+J84+J89+J95+J107+J112+J102+J118+J126+J131+J136+J141+J146+J156+J160+J165+J170+J175+J180+J186+J204+J212+J219+J224+J231+J236+J247</f>
        <v>642</v>
      </c>
      <c r="K256" s="32"/>
      <c r="L256" s="133">
        <f>L4+L20+L28+L37+L42+L48+L57+L63+L68+L73+L78+L84+L89+L95+L107+L112+L102+L118+L126+L131+L136+L141+L146+L156+L160+L165+L170+L175+L180+L186+L204+L212+L219+L224+L231+L236+L247</f>
        <v>53</v>
      </c>
      <c r="M256" s="131" t="s">
        <v>9</v>
      </c>
      <c r="N256" s="126"/>
      <c r="O256" s="80"/>
      <c r="Q256" s="82"/>
      <c r="R256" s="82"/>
      <c r="S256" s="82"/>
      <c r="T256" s="82"/>
    </row>
    <row r="257" spans="2:20" ht="12" hidden="1" customHeight="1" thickBot="1" x14ac:dyDescent="0.25">
      <c r="B257" s="5"/>
      <c r="F257" s="203"/>
      <c r="G257" s="64"/>
      <c r="H257" s="29" t="s">
        <v>4</v>
      </c>
      <c r="I257" s="15" t="s">
        <v>10</v>
      </c>
      <c r="J257" s="118">
        <f>J5+J21+J29+J49+J96+J119+J157+J187+J205+J213+J237</f>
        <v>181</v>
      </c>
      <c r="K257" s="32"/>
      <c r="L257" s="134" t="s">
        <v>10</v>
      </c>
      <c r="M257" s="118">
        <f>M5+M21+M29+M49+M96+M119+M157+M187+M205+M213+M237</f>
        <v>17</v>
      </c>
      <c r="N257" s="126"/>
      <c r="O257" s="80"/>
      <c r="Q257" s="82"/>
      <c r="R257" s="82"/>
      <c r="S257" s="82"/>
      <c r="T257" s="82"/>
    </row>
    <row r="258" spans="2:20" ht="12" hidden="1" customHeight="1" thickTop="1" thickBot="1" x14ac:dyDescent="0.2">
      <c r="B258" s="5"/>
      <c r="F258" s="203"/>
      <c r="G258" s="64"/>
      <c r="H258" s="26"/>
      <c r="I258" s="27"/>
      <c r="J258" s="33"/>
      <c r="K258" s="33"/>
      <c r="L258" s="25"/>
      <c r="M258" s="127"/>
      <c r="N258" s="126"/>
      <c r="O258" s="80"/>
    </row>
    <row r="259" spans="2:20" ht="12" hidden="1" customHeight="1" thickTop="1" x14ac:dyDescent="0.2">
      <c r="B259" s="5"/>
      <c r="F259" s="203"/>
      <c r="G259" s="64"/>
      <c r="H259" s="28" t="s">
        <v>5</v>
      </c>
      <c r="I259" s="14" t="s">
        <v>9</v>
      </c>
      <c r="J259" s="117">
        <f>J248+J238+J232+J225+J220+J214+J196+J188+J181+J176+J171+J166+J161+J152+J147+J142+J137+J132+J127+J120+J113+J108+J103+J97+J90+J85+J79+J74+J69+J64+J58+J52+J43+J38+J32+J22+J6</f>
        <v>905</v>
      </c>
      <c r="K259" s="32"/>
      <c r="L259" s="129">
        <f>L248+L238+L232+L225+L220+L214+L196+L188+L181+L176+L171+L166+L161+L152+L147+L142+L137+L132+L127+L120+L113+L108+L103+L97+L90+L85+L79+L69+L64+L58+L52+L43+L38+L32+L22+L6</f>
        <v>85</v>
      </c>
      <c r="M259" s="131" t="s">
        <v>9</v>
      </c>
      <c r="N259" s="126"/>
      <c r="O259" s="80"/>
    </row>
    <row r="260" spans="2:20" ht="12" hidden="1" customHeight="1" thickBot="1" x14ac:dyDescent="0.25">
      <c r="B260" s="5"/>
      <c r="F260" s="203"/>
      <c r="G260" s="64"/>
      <c r="H260" s="29" t="s">
        <v>5</v>
      </c>
      <c r="I260" s="15" t="s">
        <v>10</v>
      </c>
      <c r="J260" s="118">
        <f>J7+J23+J33+J53+J98+J121+J153+J189+J197+J215+J239</f>
        <v>84</v>
      </c>
      <c r="K260" s="32"/>
      <c r="L260" s="130" t="s">
        <v>10</v>
      </c>
      <c r="M260" s="118">
        <f>M7+M23+M33+M53+M98+M121+M153+M189+M197+M215+M239</f>
        <v>15</v>
      </c>
      <c r="N260" s="126"/>
      <c r="O260" s="80"/>
    </row>
    <row r="261" spans="2:20" ht="12" hidden="1" customHeight="1" thickTop="1" thickBot="1" x14ac:dyDescent="0.2">
      <c r="B261" s="5"/>
      <c r="F261" s="203"/>
      <c r="G261" s="64"/>
      <c r="H261" s="26"/>
      <c r="I261" s="27"/>
      <c r="J261" s="33"/>
      <c r="K261" s="33"/>
      <c r="L261" s="125"/>
      <c r="M261" s="127"/>
      <c r="N261" s="126"/>
      <c r="O261" s="80"/>
    </row>
    <row r="262" spans="2:20" ht="12" hidden="1" customHeight="1" thickTop="1" x14ac:dyDescent="0.2">
      <c r="B262" s="5"/>
      <c r="F262" s="203"/>
      <c r="G262" s="64"/>
      <c r="H262" s="28" t="s">
        <v>7</v>
      </c>
      <c r="I262" s="14" t="s">
        <v>9</v>
      </c>
      <c r="J262" s="119">
        <f>J249+J242+J233+J226+J221+J210+J198+J190+J182+J177+J172+J167+J162+J158+J148+J143+J138+J133+J128+J122+J114+J109+J104+J99+J91+J86+J80+J75+J70+J65+J59+J54+J44+J39+J34+J14+J8</f>
        <v>837</v>
      </c>
      <c r="K262" s="121"/>
      <c r="L262" s="129">
        <f>L249+L242+L233+L226+L221+L210+L198+L190+L182+L177+L172+L167+L162+L158+L148+L143+L138+L133+L128+L122+L114+L109+L104+L99+L86+L80+L75+L70+L65+L59+L54+L44+L39+L34+L14+L8</f>
        <v>91</v>
      </c>
      <c r="M262" s="131" t="s">
        <v>9</v>
      </c>
      <c r="N262" s="126"/>
      <c r="O262" s="80"/>
    </row>
    <row r="263" spans="2:20" ht="12" hidden="1" customHeight="1" thickBot="1" x14ac:dyDescent="0.25">
      <c r="B263" s="5"/>
      <c r="F263" s="203"/>
      <c r="G263" s="64"/>
      <c r="H263" s="29" t="s">
        <v>7</v>
      </c>
      <c r="I263" s="15" t="s">
        <v>10</v>
      </c>
      <c r="J263" s="120">
        <f>J9+J15+J35+J55+J191+J199+J211+J243</f>
        <v>206</v>
      </c>
      <c r="K263" s="121"/>
      <c r="L263" s="130" t="s">
        <v>10</v>
      </c>
      <c r="M263" s="118">
        <f>M9+M15+M35+M55+M191+M199+M211+M243</f>
        <v>26</v>
      </c>
      <c r="N263" s="126"/>
      <c r="O263" s="80"/>
    </row>
    <row r="264" spans="2:20" ht="12" hidden="1" customHeight="1" thickTop="1" thickBot="1" x14ac:dyDescent="0.2">
      <c r="B264" s="5"/>
      <c r="F264" s="203"/>
      <c r="G264" s="64"/>
      <c r="H264" s="24"/>
      <c r="I264" s="25"/>
      <c r="J264" s="121"/>
      <c r="K264" s="121"/>
      <c r="L264" s="125"/>
      <c r="M264" s="125"/>
      <c r="N264" s="126"/>
      <c r="O264" s="80"/>
    </row>
    <row r="265" spans="2:20" ht="12" hidden="1" customHeight="1" thickTop="1" x14ac:dyDescent="0.2">
      <c r="B265" s="5"/>
      <c r="F265" s="203"/>
      <c r="G265" s="64"/>
      <c r="H265" s="28" t="s">
        <v>6</v>
      </c>
      <c r="I265" s="14" t="s">
        <v>9</v>
      </c>
      <c r="J265" s="119">
        <f>J10+J16+J30+J40+J45+J50+J60+J66+J71+J76+J81+J87+J92+J100+J110+J115+J105+J123+J129+J134+J139+J144+J149+J154+J163+J168+J173+J178+J183+J192+J206+J216+J222+J227+J234+J244+J250</f>
        <v>478</v>
      </c>
      <c r="K265" s="121"/>
      <c r="L265" s="129">
        <f>L10+L16+L30+L40+L45+L50+L60+L66+L71+L76+L81+L87+L92+L100+L110+L115+L105+L123+L129+L134+L139+L144+L149+L154+L163+L168+L173+L178+L183+L192+L206+L216+L222+L227+L234+L244+L250</f>
        <v>53</v>
      </c>
      <c r="M265" s="131" t="s">
        <v>9</v>
      </c>
      <c r="N265" s="126"/>
      <c r="O265" s="80"/>
    </row>
    <row r="266" spans="2:20" ht="12" hidden="1" customHeight="1" thickBot="1" x14ac:dyDescent="0.25">
      <c r="B266" s="5"/>
      <c r="F266" s="203"/>
      <c r="G266" s="64"/>
      <c r="H266" s="29" t="s">
        <v>6</v>
      </c>
      <c r="I266" s="15" t="s">
        <v>10</v>
      </c>
      <c r="J266" s="120">
        <f>J11+J17+J31+J51+J124+J155+J193+J207+J217+J245</f>
        <v>251</v>
      </c>
      <c r="K266" s="121"/>
      <c r="L266" s="130" t="s">
        <v>10</v>
      </c>
      <c r="M266" s="118">
        <f>M11+M17+M31+M51+M124+M155+M193+M207+M217+M245</f>
        <v>21</v>
      </c>
      <c r="N266" s="126"/>
      <c r="O266" s="80"/>
    </row>
    <row r="267" spans="2:20" ht="12" hidden="1" customHeight="1" thickTop="1" thickBot="1" x14ac:dyDescent="0.2">
      <c r="B267" s="5"/>
      <c r="F267" s="203"/>
      <c r="G267" s="64"/>
      <c r="H267" s="24"/>
      <c r="I267" s="25"/>
      <c r="J267" s="121"/>
      <c r="K267" s="121"/>
      <c r="L267" s="125"/>
      <c r="M267" s="125"/>
      <c r="N267" s="126"/>
      <c r="O267" s="80"/>
      <c r="P267" s="84"/>
      <c r="Q267" s="82"/>
      <c r="R267" s="82"/>
      <c r="S267" s="82"/>
      <c r="T267" s="82"/>
    </row>
    <row r="268" spans="2:20" ht="12" hidden="1" customHeight="1" thickTop="1" x14ac:dyDescent="0.2">
      <c r="B268" s="5"/>
      <c r="F268" s="203"/>
      <c r="G268" s="64"/>
      <c r="H268" s="28" t="s">
        <v>47</v>
      </c>
      <c r="I268" s="14" t="s">
        <v>9</v>
      </c>
      <c r="J268" s="119">
        <f>J12+J24+J61+J82+J194+J200+J228+J235</f>
        <v>60</v>
      </c>
      <c r="K268" s="121"/>
      <c r="L268" s="125"/>
      <c r="M268" s="125"/>
      <c r="N268" s="126"/>
      <c r="O268" s="80"/>
      <c r="P268" s="84"/>
      <c r="Q268" s="82"/>
      <c r="R268" s="82"/>
      <c r="S268" s="82"/>
      <c r="T268" s="82"/>
    </row>
    <row r="269" spans="2:20" ht="12" hidden="1" customHeight="1" thickBot="1" x14ac:dyDescent="0.25">
      <c r="B269" s="5"/>
      <c r="F269" s="203"/>
      <c r="G269" s="64"/>
      <c r="H269" s="29" t="s">
        <v>47</v>
      </c>
      <c r="I269" s="15" t="s">
        <v>10</v>
      </c>
      <c r="J269" s="120">
        <f>J13+J25+J195+J201+J229</f>
        <v>90</v>
      </c>
      <c r="K269" s="121"/>
      <c r="L269" s="125"/>
      <c r="M269" s="125"/>
      <c r="N269" s="126"/>
      <c r="O269" s="80"/>
      <c r="P269" s="84"/>
      <c r="Q269" s="82"/>
      <c r="R269" s="82"/>
      <c r="S269" s="82"/>
      <c r="T269" s="82"/>
    </row>
    <row r="270" spans="2:20" ht="12" hidden="1" customHeight="1" thickTop="1" thickBot="1" x14ac:dyDescent="0.2">
      <c r="B270" s="5"/>
      <c r="F270" s="203"/>
      <c r="G270" s="64"/>
      <c r="H270" s="26"/>
      <c r="I270" s="27"/>
      <c r="J270" s="122"/>
      <c r="K270" s="122"/>
      <c r="L270" s="127"/>
      <c r="M270" s="127"/>
      <c r="N270" s="126"/>
      <c r="O270" s="80"/>
      <c r="P270" s="84"/>
      <c r="Q270" s="82"/>
      <c r="R270" s="82"/>
      <c r="S270" s="82"/>
      <c r="T270" s="82"/>
    </row>
    <row r="271" spans="2:20" ht="12" hidden="1" customHeight="1" thickTop="1" x14ac:dyDescent="0.2">
      <c r="B271" s="5"/>
      <c r="F271" s="203"/>
      <c r="G271" s="64"/>
      <c r="H271" s="253" t="s">
        <v>195</v>
      </c>
      <c r="I271" s="14" t="s">
        <v>9</v>
      </c>
      <c r="J271" s="123">
        <f>J253+J256+J259+J262+J265+J268</f>
        <v>3095</v>
      </c>
      <c r="K271" s="132"/>
      <c r="L271" s="125"/>
      <c r="M271" s="125"/>
      <c r="N271" s="126"/>
      <c r="O271" s="80"/>
      <c r="P271" s="84"/>
      <c r="Q271" s="82"/>
      <c r="R271" s="82"/>
      <c r="S271" s="82"/>
      <c r="T271" s="82"/>
    </row>
    <row r="272" spans="2:20" ht="12" hidden="1" customHeight="1" thickBot="1" x14ac:dyDescent="0.25">
      <c r="B272" s="5"/>
      <c r="F272" s="203"/>
      <c r="G272" s="64"/>
      <c r="H272" s="254"/>
      <c r="I272" s="97" t="s">
        <v>10</v>
      </c>
      <c r="J272" s="120">
        <f>J254+J257+J260+J263+J266+J269</f>
        <v>965</v>
      </c>
      <c r="K272" s="121"/>
      <c r="L272" s="125"/>
      <c r="M272" s="125"/>
      <c r="N272" s="126"/>
      <c r="O272" s="80"/>
      <c r="P272" s="84"/>
      <c r="Q272" s="82"/>
      <c r="R272" s="82"/>
      <c r="S272" s="82"/>
      <c r="T272" s="82"/>
    </row>
    <row r="273" spans="2:16" ht="12" hidden="1" customHeight="1" thickTop="1" thickBot="1" x14ac:dyDescent="0.3">
      <c r="B273" s="5"/>
      <c r="F273" s="203"/>
      <c r="H273" s="255" t="s">
        <v>174</v>
      </c>
      <c r="I273" s="256"/>
      <c r="J273" s="124">
        <f>SUM(J271:J272)</f>
        <v>4060</v>
      </c>
      <c r="K273" s="132"/>
      <c r="L273" s="128"/>
      <c r="M273" s="128"/>
      <c r="N273" s="126"/>
      <c r="O273" s="80"/>
    </row>
    <row r="274" spans="2:16" ht="12" customHeight="1" thickTop="1" x14ac:dyDescent="0.2">
      <c r="B274" s="5"/>
      <c r="F274" s="203"/>
      <c r="L274" s="128"/>
      <c r="M274" s="128"/>
      <c r="N274" s="126"/>
      <c r="O274" s="80"/>
    </row>
    <row r="275" spans="2:16" ht="12" customHeight="1" x14ac:dyDescent="0.2">
      <c r="B275" s="5"/>
      <c r="F275" s="203"/>
      <c r="L275" s="128"/>
      <c r="M275" s="128"/>
      <c r="N275" s="126"/>
      <c r="O275" s="80"/>
    </row>
    <row r="276" spans="2:16" ht="12" customHeight="1" x14ac:dyDescent="0.2">
      <c r="B276" s="5"/>
      <c r="F276" s="203"/>
      <c r="L276" s="128"/>
      <c r="M276" s="128"/>
      <c r="N276" s="126"/>
      <c r="O276" s="80"/>
    </row>
    <row r="277" spans="2:16" ht="12" customHeight="1" x14ac:dyDescent="0.2">
      <c r="B277" s="5"/>
      <c r="F277" s="203"/>
      <c r="L277" s="128"/>
      <c r="M277" s="128"/>
      <c r="N277" s="126"/>
      <c r="O277" s="80"/>
    </row>
    <row r="278" spans="2:16" ht="12" customHeight="1" x14ac:dyDescent="0.2">
      <c r="B278" s="5"/>
      <c r="F278" s="203"/>
      <c r="L278" s="128"/>
      <c r="M278" s="128"/>
      <c r="N278" s="126"/>
      <c r="O278" s="80"/>
      <c r="P278" s="84"/>
    </row>
    <row r="279" spans="2:16" ht="12" customHeight="1" x14ac:dyDescent="0.2">
      <c r="B279" s="5"/>
      <c r="F279" s="203"/>
      <c r="O279" s="80"/>
      <c r="P279" s="84"/>
    </row>
    <row r="280" spans="2:16" ht="12" customHeight="1" x14ac:dyDescent="0.2">
      <c r="B280" s="5"/>
      <c r="F280" s="203"/>
      <c r="O280" s="80"/>
      <c r="P280" s="84"/>
    </row>
    <row r="281" spans="2:16" ht="12" customHeight="1" x14ac:dyDescent="0.2">
      <c r="B281" s="5"/>
      <c r="F281" s="203"/>
      <c r="O281" s="80"/>
      <c r="P281" s="84"/>
    </row>
    <row r="282" spans="2:16" ht="12" customHeight="1" x14ac:dyDescent="0.2">
      <c r="B282" s="5"/>
      <c r="F282" s="203"/>
      <c r="O282" s="80"/>
      <c r="P282" s="84"/>
    </row>
    <row r="283" spans="2:16" ht="12" customHeight="1" x14ac:dyDescent="0.2">
      <c r="B283" s="5"/>
      <c r="F283" s="203"/>
      <c r="O283" s="80"/>
      <c r="P283" s="84"/>
    </row>
    <row r="284" spans="2:16" ht="12" customHeight="1" x14ac:dyDescent="0.2">
      <c r="B284" s="5"/>
      <c r="F284" s="203"/>
      <c r="O284" s="80"/>
      <c r="P284" s="84"/>
    </row>
    <row r="285" spans="2:16" ht="12" customHeight="1" x14ac:dyDescent="0.2">
      <c r="B285" s="5"/>
      <c r="F285" s="203"/>
      <c r="O285" s="80"/>
      <c r="P285" s="84"/>
    </row>
    <row r="286" spans="2:16" ht="12" customHeight="1" x14ac:dyDescent="0.2">
      <c r="B286" s="5"/>
      <c r="F286" s="203"/>
      <c r="O286" s="80"/>
      <c r="P286" s="84"/>
    </row>
    <row r="287" spans="2:16" x14ac:dyDescent="0.2">
      <c r="B287" s="5"/>
      <c r="F287" s="203"/>
      <c r="N287" s="80"/>
      <c r="O287" s="80"/>
    </row>
    <row r="288" spans="2:16" x14ac:dyDescent="0.2">
      <c r="B288" s="5"/>
      <c r="F288" s="203"/>
      <c r="N288" s="80"/>
      <c r="O288" s="80"/>
    </row>
    <row r="289" spans="2:15" x14ac:dyDescent="0.2">
      <c r="B289" s="5"/>
      <c r="F289" s="203"/>
      <c r="N289" s="80"/>
      <c r="O289" s="80"/>
    </row>
    <row r="290" spans="2:15" x14ac:dyDescent="0.2">
      <c r="B290" s="5"/>
      <c r="F290" s="203"/>
      <c r="N290" s="80"/>
      <c r="O290" s="80"/>
    </row>
    <row r="291" spans="2:15" x14ac:dyDescent="0.2">
      <c r="B291" s="5"/>
      <c r="F291" s="203"/>
      <c r="N291" s="80"/>
      <c r="O291" s="80"/>
    </row>
    <row r="292" spans="2:15" x14ac:dyDescent="0.2">
      <c r="B292" s="5"/>
      <c r="F292" s="203"/>
      <c r="N292" s="80"/>
      <c r="O292" s="80"/>
    </row>
    <row r="293" spans="2:15" x14ac:dyDescent="0.2">
      <c r="B293" s="5"/>
      <c r="F293" s="203"/>
      <c r="N293" s="80"/>
      <c r="O293" s="80"/>
    </row>
    <row r="294" spans="2:15" x14ac:dyDescent="0.2">
      <c r="B294" s="5"/>
      <c r="F294" s="203"/>
      <c r="N294" s="80"/>
      <c r="O294" s="80"/>
    </row>
    <row r="295" spans="2:15" x14ac:dyDescent="0.2">
      <c r="B295" s="5"/>
      <c r="F295" s="203"/>
      <c r="N295" s="80"/>
      <c r="O295" s="80"/>
    </row>
    <row r="296" spans="2:15" x14ac:dyDescent="0.2">
      <c r="B296" s="5"/>
      <c r="F296" s="203"/>
      <c r="O296" s="80"/>
    </row>
    <row r="297" spans="2:15" x14ac:dyDescent="0.2">
      <c r="B297" s="5"/>
      <c r="F297" s="203"/>
      <c r="O297" s="80"/>
    </row>
    <row r="298" spans="2:15" x14ac:dyDescent="0.2">
      <c r="B298" s="5"/>
      <c r="F298" s="203"/>
      <c r="O298" s="80"/>
    </row>
    <row r="299" spans="2:15" x14ac:dyDescent="0.2">
      <c r="B299" s="5"/>
      <c r="F299" s="203"/>
      <c r="O299" s="80"/>
    </row>
    <row r="300" spans="2:15" x14ac:dyDescent="0.2">
      <c r="B300" s="5"/>
      <c r="F300" s="203"/>
      <c r="O300" s="80"/>
    </row>
    <row r="301" spans="2:15" x14ac:dyDescent="0.2">
      <c r="B301" s="5"/>
      <c r="F301" s="203"/>
      <c r="O301" s="80"/>
    </row>
    <row r="302" spans="2:15" x14ac:dyDescent="0.2">
      <c r="B302" s="5"/>
      <c r="F302" s="203"/>
      <c r="O302" s="80"/>
    </row>
    <row r="303" spans="2:15" x14ac:dyDescent="0.2">
      <c r="B303" s="5"/>
      <c r="F303" s="203"/>
      <c r="O303" s="80"/>
    </row>
    <row r="304" spans="2:15" x14ac:dyDescent="0.2">
      <c r="B304" s="5"/>
      <c r="F304" s="203"/>
      <c r="O304" s="80"/>
    </row>
    <row r="305" spans="2:15" x14ac:dyDescent="0.2">
      <c r="B305" s="5"/>
      <c r="F305" s="203"/>
      <c r="O305" s="80"/>
    </row>
    <row r="306" spans="2:15" x14ac:dyDescent="0.2">
      <c r="B306" s="5"/>
      <c r="F306" s="203"/>
      <c r="O306" s="80"/>
    </row>
    <row r="307" spans="2:15" x14ac:dyDescent="0.2">
      <c r="B307" s="5"/>
      <c r="F307" s="203"/>
      <c r="O307" s="80"/>
    </row>
    <row r="308" spans="2:15" x14ac:dyDescent="0.2">
      <c r="B308" s="5"/>
      <c r="F308" s="203"/>
      <c r="O308" s="80"/>
    </row>
    <row r="309" spans="2:15" x14ac:dyDescent="0.2">
      <c r="B309" s="5"/>
      <c r="F309" s="203"/>
      <c r="O309" s="80"/>
    </row>
    <row r="310" spans="2:15" x14ac:dyDescent="0.2">
      <c r="B310" s="5"/>
      <c r="F310" s="203"/>
      <c r="O310" s="80"/>
    </row>
    <row r="311" spans="2:15" x14ac:dyDescent="0.2">
      <c r="B311" s="5"/>
      <c r="F311" s="203"/>
      <c r="O311" s="80"/>
    </row>
    <row r="312" spans="2:15" x14ac:dyDescent="0.2">
      <c r="B312" s="5"/>
      <c r="F312" s="203"/>
      <c r="O312" s="80"/>
    </row>
    <row r="313" spans="2:15" x14ac:dyDescent="0.2">
      <c r="B313" s="5"/>
      <c r="F313" s="203"/>
      <c r="O313" s="80"/>
    </row>
    <row r="314" spans="2:15" x14ac:dyDescent="0.2">
      <c r="B314" s="5"/>
      <c r="F314" s="203"/>
      <c r="O314" s="80"/>
    </row>
    <row r="315" spans="2:15" x14ac:dyDescent="0.2">
      <c r="B315" s="5"/>
      <c r="F315" s="203"/>
      <c r="O315" s="80"/>
    </row>
    <row r="316" spans="2:15" x14ac:dyDescent="0.2">
      <c r="B316" s="5"/>
      <c r="F316" s="203"/>
      <c r="O316" s="80"/>
    </row>
    <row r="317" spans="2:15" x14ac:dyDescent="0.2">
      <c r="B317" s="5"/>
      <c r="F317" s="203"/>
      <c r="O317" s="80"/>
    </row>
    <row r="318" spans="2:15" x14ac:dyDescent="0.2">
      <c r="B318" s="5"/>
      <c r="F318" s="203"/>
      <c r="O318" s="80"/>
    </row>
    <row r="319" spans="2:15" x14ac:dyDescent="0.2">
      <c r="B319" s="5"/>
      <c r="F319" s="203"/>
      <c r="O319" s="80"/>
    </row>
    <row r="320" spans="2:15" x14ac:dyDescent="0.2">
      <c r="B320" s="5"/>
      <c r="F320" s="203"/>
      <c r="O320" s="80"/>
    </row>
    <row r="321" spans="2:20" x14ac:dyDescent="0.2">
      <c r="B321" s="5"/>
      <c r="F321" s="203"/>
      <c r="O321" s="80"/>
    </row>
    <row r="322" spans="2:20" x14ac:dyDescent="0.2">
      <c r="B322" s="5"/>
      <c r="F322" s="203"/>
      <c r="O322" s="80"/>
    </row>
    <row r="323" spans="2:20" x14ac:dyDescent="0.2">
      <c r="B323" s="5"/>
      <c r="F323" s="203"/>
      <c r="O323" s="80"/>
    </row>
    <row r="324" spans="2:20" x14ac:dyDescent="0.2">
      <c r="B324" s="5"/>
      <c r="F324" s="203"/>
      <c r="O324" s="80"/>
    </row>
    <row r="325" spans="2:20" x14ac:dyDescent="0.2">
      <c r="B325" s="5"/>
      <c r="F325" s="203"/>
      <c r="O325" s="80"/>
    </row>
    <row r="326" spans="2:20" x14ac:dyDescent="0.2">
      <c r="B326" s="5"/>
      <c r="F326" s="203"/>
      <c r="O326" s="80"/>
    </row>
    <row r="327" spans="2:20" x14ac:dyDescent="0.2">
      <c r="B327" s="5"/>
      <c r="F327" s="203"/>
      <c r="O327" s="80"/>
    </row>
    <row r="328" spans="2:20" x14ac:dyDescent="0.2">
      <c r="B328" s="5"/>
      <c r="F328" s="203"/>
      <c r="O328" s="80"/>
    </row>
    <row r="329" spans="2:20" x14ac:dyDescent="0.2">
      <c r="B329" s="5"/>
      <c r="F329" s="203"/>
      <c r="N329" s="80"/>
      <c r="O329" s="80"/>
      <c r="Q329" s="85"/>
      <c r="R329" s="85"/>
      <c r="S329" s="85"/>
      <c r="T329" s="85"/>
    </row>
    <row r="330" spans="2:20" x14ac:dyDescent="0.2">
      <c r="B330" s="5"/>
      <c r="F330" s="203"/>
      <c r="O330" s="80"/>
    </row>
    <row r="331" spans="2:20" x14ac:dyDescent="0.2">
      <c r="B331" s="5"/>
      <c r="F331" s="203"/>
      <c r="O331" s="80"/>
    </row>
    <row r="332" spans="2:20" x14ac:dyDescent="0.2">
      <c r="B332" s="5"/>
      <c r="F332" s="203"/>
      <c r="O332" s="80"/>
    </row>
    <row r="333" spans="2:20" x14ac:dyDescent="0.2">
      <c r="B333" s="5"/>
      <c r="F333" s="203"/>
      <c r="O333" s="80"/>
    </row>
    <row r="334" spans="2:20" x14ac:dyDescent="0.2">
      <c r="B334" s="5"/>
      <c r="F334" s="203"/>
      <c r="O334" s="80"/>
    </row>
    <row r="335" spans="2:20" x14ac:dyDescent="0.2">
      <c r="B335" s="5"/>
      <c r="F335" s="203"/>
      <c r="O335" s="80"/>
    </row>
    <row r="336" spans="2:20" x14ac:dyDescent="0.2">
      <c r="B336" s="5"/>
      <c r="F336" s="203"/>
      <c r="O336" s="80"/>
    </row>
    <row r="337" spans="2:15" x14ac:dyDescent="0.2">
      <c r="B337" s="5"/>
      <c r="F337" s="203"/>
      <c r="O337" s="80"/>
    </row>
    <row r="338" spans="2:15" x14ac:dyDescent="0.2">
      <c r="B338" s="5"/>
      <c r="F338" s="203"/>
      <c r="O338" s="80"/>
    </row>
    <row r="339" spans="2:15" x14ac:dyDescent="0.2">
      <c r="B339" s="5"/>
      <c r="F339" s="203"/>
      <c r="O339" s="80"/>
    </row>
    <row r="340" spans="2:15" x14ac:dyDescent="0.2">
      <c r="B340" s="5"/>
      <c r="F340" s="203"/>
      <c r="O340" s="80"/>
    </row>
    <row r="341" spans="2:15" x14ac:dyDescent="0.2">
      <c r="B341" s="5"/>
      <c r="F341" s="203"/>
      <c r="O341" s="80"/>
    </row>
    <row r="342" spans="2:15" x14ac:dyDescent="0.2">
      <c r="B342" s="5"/>
      <c r="F342" s="203"/>
      <c r="O342" s="80"/>
    </row>
    <row r="343" spans="2:15" x14ac:dyDescent="0.2">
      <c r="B343" s="5"/>
      <c r="F343" s="203"/>
      <c r="O343" s="80"/>
    </row>
    <row r="344" spans="2:15" x14ac:dyDescent="0.2">
      <c r="B344" s="5"/>
      <c r="F344" s="203"/>
      <c r="O344" s="80"/>
    </row>
    <row r="345" spans="2:15" x14ac:dyDescent="0.2">
      <c r="B345" s="5"/>
      <c r="F345" s="203"/>
      <c r="O345" s="80"/>
    </row>
    <row r="346" spans="2:15" x14ac:dyDescent="0.2">
      <c r="B346" s="5"/>
      <c r="F346" s="203"/>
      <c r="O346" s="80"/>
    </row>
    <row r="347" spans="2:15" x14ac:dyDescent="0.2">
      <c r="B347" s="5"/>
      <c r="F347" s="203"/>
      <c r="O347" s="80"/>
    </row>
    <row r="348" spans="2:15" x14ac:dyDescent="0.2">
      <c r="B348" s="5"/>
      <c r="F348" s="203"/>
      <c r="O348" s="80"/>
    </row>
    <row r="349" spans="2:15" x14ac:dyDescent="0.2">
      <c r="B349" s="5"/>
      <c r="F349" s="203"/>
      <c r="O349" s="80"/>
    </row>
    <row r="350" spans="2:15" x14ac:dyDescent="0.2">
      <c r="B350" s="5"/>
      <c r="F350" s="203"/>
      <c r="O350" s="80"/>
    </row>
    <row r="351" spans="2:15" ht="48.75" customHeight="1" x14ac:dyDescent="0.2">
      <c r="B351" s="5"/>
      <c r="F351" s="203"/>
      <c r="O351" s="80"/>
    </row>
    <row r="352" spans="2:15" x14ac:dyDescent="0.2">
      <c r="B352" s="5"/>
      <c r="F352" s="203"/>
      <c r="O352" s="80"/>
    </row>
    <row r="353" spans="2:16" x14ac:dyDescent="0.2">
      <c r="B353" s="5"/>
      <c r="F353" s="203"/>
      <c r="O353" s="80"/>
    </row>
    <row r="354" spans="2:16" x14ac:dyDescent="0.2">
      <c r="B354" s="5"/>
      <c r="F354" s="203"/>
      <c r="O354" s="80"/>
    </row>
    <row r="355" spans="2:16" x14ac:dyDescent="0.2">
      <c r="B355" s="5"/>
      <c r="F355" s="203"/>
      <c r="O355" s="80"/>
    </row>
    <row r="356" spans="2:16" x14ac:dyDescent="0.2">
      <c r="B356" s="5"/>
      <c r="F356" s="203"/>
      <c r="O356" s="80"/>
    </row>
    <row r="357" spans="2:16" x14ac:dyDescent="0.2">
      <c r="B357" s="5"/>
      <c r="F357" s="203"/>
      <c r="O357" s="80"/>
    </row>
    <row r="358" spans="2:16" x14ac:dyDescent="0.2">
      <c r="B358" s="5"/>
      <c r="F358" s="203"/>
      <c r="O358" s="80"/>
    </row>
    <row r="359" spans="2:16" x14ac:dyDescent="0.2">
      <c r="B359" s="5"/>
      <c r="F359" s="203"/>
      <c r="O359" s="80"/>
    </row>
    <row r="360" spans="2:16" x14ac:dyDescent="0.2">
      <c r="B360" s="5"/>
      <c r="F360" s="203"/>
      <c r="O360" s="80"/>
    </row>
    <row r="361" spans="2:16" x14ac:dyDescent="0.2">
      <c r="B361" s="5"/>
      <c r="F361" s="203"/>
      <c r="O361" s="80"/>
    </row>
    <row r="362" spans="2:16" x14ac:dyDescent="0.2">
      <c r="B362" s="5"/>
      <c r="F362" s="203"/>
      <c r="O362" s="80"/>
    </row>
    <row r="363" spans="2:16" x14ac:dyDescent="0.2">
      <c r="B363" s="5"/>
      <c r="F363" s="203"/>
      <c r="O363" s="80"/>
    </row>
    <row r="364" spans="2:16" x14ac:dyDescent="0.2">
      <c r="B364" s="5"/>
      <c r="F364" s="203"/>
      <c r="O364" s="80"/>
    </row>
    <row r="365" spans="2:16" x14ac:dyDescent="0.2">
      <c r="B365" s="5"/>
      <c r="F365" s="203"/>
      <c r="O365" s="80"/>
    </row>
    <row r="366" spans="2:16" x14ac:dyDescent="0.2">
      <c r="B366" s="5"/>
      <c r="F366" s="203"/>
      <c r="O366" s="80"/>
    </row>
    <row r="367" spans="2:16" x14ac:dyDescent="0.2">
      <c r="B367" s="5"/>
      <c r="F367" s="203"/>
      <c r="O367" s="80"/>
      <c r="P367" s="84"/>
    </row>
    <row r="368" spans="2:16" x14ac:dyDescent="0.2">
      <c r="B368" s="5"/>
      <c r="F368" s="203"/>
      <c r="O368" s="80"/>
      <c r="P368" s="84"/>
    </row>
    <row r="369" spans="2:16" x14ac:dyDescent="0.2">
      <c r="B369" s="5"/>
      <c r="F369" s="203"/>
      <c r="O369" s="80"/>
      <c r="P369" s="84"/>
    </row>
    <row r="370" spans="2:16" x14ac:dyDescent="0.2">
      <c r="B370" s="5"/>
      <c r="F370" s="203"/>
      <c r="O370" s="80"/>
      <c r="P370" s="84"/>
    </row>
    <row r="371" spans="2:16" x14ac:dyDescent="0.2">
      <c r="B371" s="5"/>
      <c r="F371" s="203"/>
      <c r="O371" s="80"/>
      <c r="P371" s="84"/>
    </row>
    <row r="372" spans="2:16" x14ac:dyDescent="0.2">
      <c r="B372" s="5"/>
      <c r="F372" s="203"/>
      <c r="O372" s="80"/>
      <c r="P372" s="84"/>
    </row>
    <row r="373" spans="2:16" x14ac:dyDescent="0.2">
      <c r="B373" s="5"/>
      <c r="F373" s="203"/>
      <c r="O373" s="80"/>
      <c r="P373" s="84"/>
    </row>
    <row r="374" spans="2:16" x14ac:dyDescent="0.2">
      <c r="B374" s="5"/>
      <c r="F374" s="203"/>
      <c r="O374" s="80"/>
      <c r="P374" s="84"/>
    </row>
    <row r="375" spans="2:16" x14ac:dyDescent="0.2">
      <c r="B375" s="5"/>
      <c r="F375" s="203"/>
      <c r="O375" s="80"/>
      <c r="P375" s="84"/>
    </row>
    <row r="376" spans="2:16" x14ac:dyDescent="0.2">
      <c r="B376" s="5"/>
      <c r="F376" s="203"/>
      <c r="O376" s="80"/>
    </row>
    <row r="377" spans="2:16" x14ac:dyDescent="0.2">
      <c r="B377" s="5"/>
      <c r="F377" s="203"/>
      <c r="O377" s="80"/>
    </row>
    <row r="378" spans="2:16" x14ac:dyDescent="0.2">
      <c r="B378" s="5"/>
      <c r="F378" s="203"/>
      <c r="O378" s="80"/>
    </row>
    <row r="379" spans="2:16" x14ac:dyDescent="0.2">
      <c r="B379" s="5"/>
      <c r="F379" s="203"/>
      <c r="O379" s="80"/>
    </row>
    <row r="380" spans="2:16" x14ac:dyDescent="0.2">
      <c r="B380" s="5"/>
      <c r="F380" s="203"/>
      <c r="O380" s="80"/>
    </row>
    <row r="381" spans="2:16" x14ac:dyDescent="0.2">
      <c r="B381" s="5"/>
      <c r="F381" s="203"/>
      <c r="O381" s="80"/>
    </row>
    <row r="382" spans="2:16" x14ac:dyDescent="0.2">
      <c r="B382" s="5"/>
      <c r="F382" s="203"/>
      <c r="O382" s="80"/>
    </row>
    <row r="383" spans="2:16" x14ac:dyDescent="0.2">
      <c r="B383" s="5"/>
      <c r="F383" s="203"/>
      <c r="O383" s="80"/>
    </row>
    <row r="384" spans="2:16" x14ac:dyDescent="0.2">
      <c r="B384" s="5"/>
      <c r="F384" s="203"/>
      <c r="O384" s="80"/>
    </row>
    <row r="385" spans="2:20" x14ac:dyDescent="0.2">
      <c r="B385" s="5"/>
      <c r="F385" s="203"/>
      <c r="O385" s="80"/>
    </row>
    <row r="386" spans="2:20" x14ac:dyDescent="0.2">
      <c r="B386" s="5"/>
      <c r="F386" s="203"/>
      <c r="O386" s="80"/>
    </row>
    <row r="387" spans="2:20" x14ac:dyDescent="0.2">
      <c r="B387" s="5"/>
      <c r="F387" s="203"/>
      <c r="O387" s="80"/>
    </row>
    <row r="388" spans="2:20" x14ac:dyDescent="0.2">
      <c r="B388" s="5"/>
      <c r="F388" s="203"/>
      <c r="O388" s="80"/>
    </row>
    <row r="389" spans="2:20" x14ac:dyDescent="0.2">
      <c r="B389" s="5"/>
      <c r="F389" s="203"/>
      <c r="O389" s="80"/>
    </row>
    <row r="390" spans="2:20" x14ac:dyDescent="0.2">
      <c r="B390" s="5"/>
      <c r="F390" s="203"/>
      <c r="O390" s="80"/>
    </row>
    <row r="391" spans="2:20" x14ac:dyDescent="0.2">
      <c r="B391" s="5"/>
      <c r="F391" s="203"/>
      <c r="O391" s="80"/>
    </row>
    <row r="392" spans="2:20" x14ac:dyDescent="0.2">
      <c r="B392" s="5"/>
      <c r="F392" s="203"/>
      <c r="O392" s="80"/>
    </row>
    <row r="393" spans="2:20" x14ac:dyDescent="0.2">
      <c r="B393" s="5"/>
      <c r="F393" s="203"/>
      <c r="O393" s="80"/>
    </row>
    <row r="394" spans="2:20" x14ac:dyDescent="0.2">
      <c r="B394" s="5"/>
      <c r="F394" s="203"/>
      <c r="O394" s="80"/>
    </row>
    <row r="395" spans="2:20" x14ac:dyDescent="0.2">
      <c r="B395" s="5"/>
      <c r="F395" s="203"/>
      <c r="O395" s="80"/>
    </row>
    <row r="396" spans="2:20" x14ac:dyDescent="0.2">
      <c r="B396" s="5"/>
      <c r="F396" s="203"/>
      <c r="O396" s="80"/>
    </row>
    <row r="397" spans="2:20" x14ac:dyDescent="0.2">
      <c r="B397" s="5"/>
      <c r="F397" s="203"/>
      <c r="O397" s="80"/>
    </row>
    <row r="398" spans="2:20" x14ac:dyDescent="0.2">
      <c r="B398" s="5"/>
      <c r="F398" s="203"/>
      <c r="O398" s="80"/>
    </row>
    <row r="399" spans="2:20" x14ac:dyDescent="0.2">
      <c r="B399" s="5"/>
      <c r="F399" s="203"/>
      <c r="O399" s="80"/>
      <c r="Q399" s="82"/>
      <c r="R399" s="82"/>
      <c r="S399" s="82"/>
      <c r="T399" s="82"/>
    </row>
    <row r="400" spans="2:20" x14ac:dyDescent="0.2">
      <c r="B400" s="5"/>
      <c r="F400" s="203"/>
      <c r="O400" s="80"/>
      <c r="Q400" s="82"/>
      <c r="R400" s="82"/>
      <c r="S400" s="82"/>
      <c r="T400" s="82"/>
    </row>
    <row r="401" spans="2:20" x14ac:dyDescent="0.2">
      <c r="B401" s="5"/>
      <c r="F401" s="203"/>
      <c r="O401" s="80"/>
      <c r="Q401" s="82"/>
      <c r="R401" s="82"/>
      <c r="S401" s="82"/>
      <c r="T401" s="82"/>
    </row>
    <row r="402" spans="2:20" x14ac:dyDescent="0.2">
      <c r="B402" s="5"/>
      <c r="F402" s="203"/>
      <c r="O402" s="80"/>
      <c r="Q402" s="82"/>
      <c r="R402" s="82"/>
      <c r="S402" s="82"/>
      <c r="T402" s="82"/>
    </row>
    <row r="403" spans="2:20" x14ac:dyDescent="0.2">
      <c r="B403" s="5"/>
      <c r="F403" s="203"/>
      <c r="O403" s="80"/>
      <c r="Q403" s="82"/>
      <c r="R403" s="82"/>
      <c r="S403" s="82"/>
      <c r="T403" s="82"/>
    </row>
    <row r="404" spans="2:20" x14ac:dyDescent="0.2">
      <c r="B404" s="5"/>
      <c r="F404" s="203"/>
      <c r="O404" s="80"/>
      <c r="Q404" s="82"/>
      <c r="R404" s="82"/>
      <c r="S404" s="82"/>
      <c r="T404" s="82"/>
    </row>
    <row r="405" spans="2:20" x14ac:dyDescent="0.2">
      <c r="B405" s="5"/>
      <c r="F405" s="203"/>
      <c r="O405" s="80"/>
      <c r="Q405" s="82"/>
      <c r="R405" s="82"/>
      <c r="S405" s="82"/>
      <c r="T405" s="82"/>
    </row>
    <row r="406" spans="2:20" x14ac:dyDescent="0.2">
      <c r="B406" s="5"/>
      <c r="F406" s="203"/>
      <c r="O406" s="80"/>
      <c r="Q406" s="82"/>
      <c r="R406" s="82"/>
      <c r="S406" s="82"/>
      <c r="T406" s="82"/>
    </row>
    <row r="407" spans="2:20" x14ac:dyDescent="0.2">
      <c r="B407" s="5"/>
      <c r="F407" s="203"/>
      <c r="O407" s="80"/>
      <c r="Q407" s="82"/>
      <c r="R407" s="82"/>
      <c r="S407" s="82"/>
      <c r="T407" s="82"/>
    </row>
    <row r="408" spans="2:20" x14ac:dyDescent="0.2">
      <c r="B408" s="5"/>
      <c r="F408" s="203"/>
      <c r="O408" s="80"/>
      <c r="Q408" s="82"/>
      <c r="R408" s="82"/>
      <c r="S408" s="82"/>
      <c r="T408" s="82"/>
    </row>
    <row r="409" spans="2:20" x14ac:dyDescent="0.2">
      <c r="B409" s="5"/>
      <c r="F409" s="203"/>
      <c r="O409" s="80"/>
    </row>
    <row r="410" spans="2:20" x14ac:dyDescent="0.2">
      <c r="B410" s="5"/>
      <c r="F410" s="203"/>
      <c r="O410" s="80"/>
    </row>
    <row r="411" spans="2:20" x14ac:dyDescent="0.2">
      <c r="B411" s="5"/>
      <c r="F411" s="203"/>
      <c r="O411" s="80"/>
    </row>
    <row r="412" spans="2:20" x14ac:dyDescent="0.2">
      <c r="B412" s="5"/>
      <c r="F412" s="203"/>
      <c r="O412" s="80"/>
    </row>
    <row r="413" spans="2:20" x14ac:dyDescent="0.2">
      <c r="B413" s="5"/>
      <c r="F413" s="203"/>
      <c r="O413" s="80"/>
    </row>
    <row r="414" spans="2:20" x14ac:dyDescent="0.2">
      <c r="B414" s="5"/>
      <c r="F414" s="203"/>
      <c r="O414" s="80"/>
    </row>
    <row r="415" spans="2:20" x14ac:dyDescent="0.2">
      <c r="B415" s="5"/>
      <c r="F415" s="203"/>
      <c r="O415" s="80"/>
    </row>
    <row r="416" spans="2:20" x14ac:dyDescent="0.2">
      <c r="B416" s="5"/>
      <c r="F416" s="203"/>
      <c r="O416" s="80"/>
    </row>
  </sheetData>
  <mergeCells count="55">
    <mergeCell ref="P226:P227"/>
    <mergeCell ref="P96:P97"/>
    <mergeCell ref="P103:P104"/>
    <mergeCell ref="P120:P121"/>
    <mergeCell ref="P142:P143"/>
    <mergeCell ref="P171:P172"/>
    <mergeCell ref="C218:C235"/>
    <mergeCell ref="H271:H272"/>
    <mergeCell ref="H273:I273"/>
    <mergeCell ref="O2:O13"/>
    <mergeCell ref="O14:O15"/>
    <mergeCell ref="O16:O17"/>
    <mergeCell ref="O18:O21"/>
    <mergeCell ref="O22:O25"/>
    <mergeCell ref="O26:O31"/>
    <mergeCell ref="O32:O35"/>
    <mergeCell ref="O36:O40"/>
    <mergeCell ref="O41:O45"/>
    <mergeCell ref="O46:O51"/>
    <mergeCell ref="O52:O55"/>
    <mergeCell ref="O56:O61"/>
    <mergeCell ref="O62:O66"/>
    <mergeCell ref="O67:O71"/>
    <mergeCell ref="O72:O76"/>
    <mergeCell ref="O77:O82"/>
    <mergeCell ref="O83:O87"/>
    <mergeCell ref="O89:O91"/>
    <mergeCell ref="O93:O100"/>
    <mergeCell ref="O101:O105"/>
    <mergeCell ref="O106:O110"/>
    <mergeCell ref="O111:O115"/>
    <mergeCell ref="O116:O124"/>
    <mergeCell ref="O125:O129"/>
    <mergeCell ref="O164:O168"/>
    <mergeCell ref="O169:O173"/>
    <mergeCell ref="O174:O178"/>
    <mergeCell ref="O130:O134"/>
    <mergeCell ref="O135:O139"/>
    <mergeCell ref="O140:O144"/>
    <mergeCell ref="O145:O149"/>
    <mergeCell ref="O150:O155"/>
    <mergeCell ref="O240:O245"/>
    <mergeCell ref="O246:O250"/>
    <mergeCell ref="O212:O217"/>
    <mergeCell ref="O218:O222"/>
    <mergeCell ref="O223:O229"/>
    <mergeCell ref="O230:O235"/>
    <mergeCell ref="O236:O239"/>
    <mergeCell ref="O179:O183"/>
    <mergeCell ref="O184:O195"/>
    <mergeCell ref="O196:O201"/>
    <mergeCell ref="O202:O207"/>
    <mergeCell ref="O208:O211"/>
    <mergeCell ref="O156:O158"/>
    <mergeCell ref="O159:O163"/>
  </mergeCells>
  <dataValidations count="1">
    <dataValidation type="list" allowBlank="1" showInputMessage="1" showErrorMessage="1" sqref="H557:H1048576">
      <formula1>$B$2:$B$8</formula1>
    </dataValidation>
  </dataValidations>
  <hyperlinks>
    <hyperlink ref="Q53" r:id="rId1"/>
    <hyperlink ref="Q48:Q51" r:id="rId2" display="mail@lyk-peir-zanneio.att.sch.gr"/>
    <hyperlink ref="Q132" r:id="rId3"/>
    <hyperlink ref="Q161" r:id="rId4"/>
    <hyperlink ref="Q130" r:id="rId5"/>
    <hyperlink ref="Q131" r:id="rId6"/>
    <hyperlink ref="Q133" r:id="rId7"/>
    <hyperlink ref="Q134" r:id="rId8"/>
    <hyperlink ref="Q46" r:id="rId9"/>
    <hyperlink ref="Q47" r:id="rId10"/>
    <hyperlink ref="Q48" r:id="rId11"/>
    <hyperlink ref="Q50" r:id="rId12"/>
    <hyperlink ref="Q51" r:id="rId13"/>
    <hyperlink ref="Q52" r:id="rId14"/>
    <hyperlink ref="Q54" r:id="rId15"/>
    <hyperlink ref="Q55" r:id="rId16"/>
    <hyperlink ref="Q159" r:id="rId17"/>
    <hyperlink ref="Q162" r:id="rId18"/>
    <hyperlink ref="Q163" r:id="rId19"/>
    <hyperlink ref="Q56" r:id="rId20"/>
    <hyperlink ref="Q57" r:id="rId21"/>
    <hyperlink ref="Q58" r:id="rId22"/>
    <hyperlink ref="Q59" r:id="rId23"/>
    <hyperlink ref="Q60" r:id="rId24"/>
    <hyperlink ref="Q61" r:id="rId25"/>
    <hyperlink ref="Q93" r:id="rId26"/>
    <hyperlink ref="Q94" r:id="rId27"/>
    <hyperlink ref="Q95" r:id="rId28"/>
    <hyperlink ref="Q96" r:id="rId29"/>
    <hyperlink ref="Q99" r:id="rId30"/>
    <hyperlink ref="Q97" r:id="rId31"/>
    <hyperlink ref="Q98" r:id="rId32"/>
    <hyperlink ref="Q100" r:id="rId33"/>
    <hyperlink ref="Q166" r:id="rId34"/>
    <hyperlink ref="Q164" r:id="rId35"/>
    <hyperlink ref="Q165" r:id="rId36"/>
    <hyperlink ref="Q167" r:id="rId37"/>
    <hyperlink ref="Q168" r:id="rId38"/>
    <hyperlink ref="Q171" r:id="rId39"/>
    <hyperlink ref="Q127" r:id="rId40"/>
    <hyperlink ref="Q125" r:id="rId41"/>
    <hyperlink ref="Q126" r:id="rId42"/>
    <hyperlink ref="Q128" r:id="rId43"/>
    <hyperlink ref="Q129" r:id="rId44"/>
    <hyperlink ref="Q246" r:id="rId45"/>
    <hyperlink ref="Q247" r:id="rId46"/>
    <hyperlink ref="Q248" r:id="rId47"/>
    <hyperlink ref="Q249" r:id="rId48"/>
    <hyperlink ref="Q250" r:id="rId49"/>
    <hyperlink ref="Q135" r:id="rId50" display="mailto:mail@1lyk-chalk.eyv.sch.gr"/>
    <hyperlink ref="Q140" r:id="rId51" display="mailto:mail@1lyk-chalk.eyv.sch.gr"/>
    <hyperlink ref="Q136" r:id="rId52" display="mailto:mail@1lyk-chalk.eyv.sch.gr"/>
    <hyperlink ref="Q137" r:id="rId53" display="mailto:mail@1lyk-chalk.eyv.sch.gr"/>
    <hyperlink ref="Q138" r:id="rId54" display="mailto:mail@1lyk-chalk.eyv.sch.gr"/>
    <hyperlink ref="Q139" r:id="rId55" display="mailto:mail@1lyk-chalk.eyv.sch.gr"/>
    <hyperlink ref="Q141" r:id="rId56" display="mailto:mail@1lyk-chalk.eyv.sch.gr"/>
    <hyperlink ref="Q142" r:id="rId57" display="mailto:mail@1lyk-chalk.eyv.sch.gr"/>
    <hyperlink ref="Q143" r:id="rId58" display="mailto:mail@1lyk-chalk.eyv.sch.gr"/>
    <hyperlink ref="Q144" r:id="rId59" display="mailto:mail@1lyk-chalk.eyv.sch.gr"/>
    <hyperlink ref="Q236" r:id="rId60"/>
    <hyperlink ref="Q240" r:id="rId61"/>
    <hyperlink ref="Q237" r:id="rId62"/>
    <hyperlink ref="Q238" r:id="rId63"/>
    <hyperlink ref="Q239" r:id="rId64"/>
    <hyperlink ref="Q241" r:id="rId65"/>
    <hyperlink ref="Q242" r:id="rId66"/>
    <hyperlink ref="Q243" r:id="rId67"/>
    <hyperlink ref="Q244" r:id="rId68"/>
    <hyperlink ref="Q245" r:id="rId69"/>
    <hyperlink ref="Q230" r:id="rId70"/>
    <hyperlink ref="Q228" r:id="rId71"/>
    <hyperlink ref="Q229" r:id="rId72"/>
    <hyperlink ref="Q231" r:id="rId73"/>
    <hyperlink ref="Q232" r:id="rId74"/>
    <hyperlink ref="Q233" r:id="rId75"/>
    <hyperlink ref="Q234" r:id="rId76"/>
    <hyperlink ref="Q235" r:id="rId77"/>
    <hyperlink ref="Q16" r:id="rId78"/>
    <hyperlink ref="Q14" r:id="rId79"/>
    <hyperlink ref="Q7" r:id="rId80"/>
    <hyperlink ref="Q19" r:id="rId81"/>
    <hyperlink ref="Q23" r:id="rId82"/>
    <hyperlink ref="Q15" r:id="rId83"/>
    <hyperlink ref="Q2:Q6" r:id="rId84" display="1epal-athin@sch.gr"/>
    <hyperlink ref="Q8:Q13" r:id="rId85" display="1epal-athin@sch.gr"/>
    <hyperlink ref="Q17" r:id="rId86"/>
    <hyperlink ref="Q18" r:id="rId87"/>
    <hyperlink ref="Q20:Q21" r:id="rId88" display="mail@2lyk-galats.att.sch.gr"/>
    <hyperlink ref="Q22" r:id="rId89"/>
    <hyperlink ref="Q24:Q25" r:id="rId90" display="mail@2lyk-n-filad.att.sch.gr"/>
    <hyperlink ref="Q160" r:id="rId91"/>
    <hyperlink ref="Q108" r:id="rId92"/>
    <hyperlink ref="Q106" r:id="rId93"/>
    <hyperlink ref="Q107" r:id="rId94"/>
    <hyperlink ref="Q109" r:id="rId95"/>
    <hyperlink ref="Q110" r:id="rId96"/>
    <hyperlink ref="Q227" r:id="rId97"/>
    <hyperlink ref="Q226" r:id="rId98"/>
    <hyperlink ref="Q225" r:id="rId99"/>
    <hyperlink ref="Q224" r:id="rId100"/>
    <hyperlink ref="Q222" r:id="rId101"/>
    <hyperlink ref="Q221" r:id="rId102"/>
    <hyperlink ref="Q220" r:id="rId103"/>
    <hyperlink ref="Q219" r:id="rId104"/>
    <hyperlink ref="Q223" r:id="rId105"/>
    <hyperlink ref="Q218" r:id="rId106"/>
    <hyperlink ref="Q184" r:id="rId107"/>
    <hyperlink ref="Q196" r:id="rId108"/>
    <hyperlink ref="Q202" r:id="rId109"/>
    <hyperlink ref="Q208" r:id="rId110"/>
    <hyperlink ref="Q212" r:id="rId111"/>
    <hyperlink ref="Q174" r:id="rId112"/>
    <hyperlink ref="Q179" r:id="rId113"/>
    <hyperlink ref="Q185" r:id="rId114"/>
    <hyperlink ref="Q186" r:id="rId115"/>
    <hyperlink ref="Q187" r:id="rId116"/>
    <hyperlink ref="Q188" r:id="rId117"/>
    <hyperlink ref="Q189" r:id="rId118"/>
    <hyperlink ref="Q190" r:id="rId119"/>
    <hyperlink ref="Q191" r:id="rId120"/>
    <hyperlink ref="Q192" r:id="rId121"/>
    <hyperlink ref="Q193" r:id="rId122"/>
    <hyperlink ref="Q194" r:id="rId123"/>
    <hyperlink ref="Q195" r:id="rId124"/>
    <hyperlink ref="Q169" r:id="rId125"/>
    <hyperlink ref="Q170" r:id="rId126"/>
    <hyperlink ref="Q172" r:id="rId127"/>
    <hyperlink ref="Q173" r:id="rId128"/>
    <hyperlink ref="Q175" r:id="rId129"/>
    <hyperlink ref="Q176" r:id="rId130"/>
    <hyperlink ref="Q177" r:id="rId131"/>
    <hyperlink ref="Q178" r:id="rId132"/>
    <hyperlink ref="Q180" r:id="rId133"/>
    <hyperlink ref="Q181" r:id="rId134"/>
    <hyperlink ref="Q182" r:id="rId135"/>
    <hyperlink ref="Q183" r:id="rId136"/>
    <hyperlink ref="Q213" r:id="rId137"/>
    <hyperlink ref="Q214" r:id="rId138"/>
    <hyperlink ref="Q215" r:id="rId139"/>
    <hyperlink ref="Q216" r:id="rId140"/>
    <hyperlink ref="Q217" r:id="rId141"/>
    <hyperlink ref="Q209" r:id="rId142"/>
    <hyperlink ref="Q210" r:id="rId143"/>
    <hyperlink ref="Q211" r:id="rId144"/>
    <hyperlink ref="Q197" r:id="rId145"/>
    <hyperlink ref="Q198" r:id="rId146"/>
    <hyperlink ref="Q199" r:id="rId147"/>
    <hyperlink ref="Q200" r:id="rId148"/>
    <hyperlink ref="Q201" r:id="rId149"/>
    <hyperlink ref="Q203" r:id="rId150"/>
    <hyperlink ref="Q204" r:id="rId151"/>
    <hyperlink ref="Q205" r:id="rId152"/>
    <hyperlink ref="Q206" r:id="rId153"/>
    <hyperlink ref="Q207" r:id="rId154"/>
    <hyperlink ref="Q83" r:id="rId155"/>
    <hyperlink ref="Q88" r:id="rId156"/>
    <hyperlink ref="Q84" r:id="rId157"/>
    <hyperlink ref="Q85" r:id="rId158"/>
    <hyperlink ref="Q86" r:id="rId159"/>
    <hyperlink ref="Q87" r:id="rId160"/>
    <hyperlink ref="Q89" r:id="rId161"/>
    <hyperlink ref="Q90" r:id="rId162"/>
    <hyperlink ref="Q91" r:id="rId163"/>
    <hyperlink ref="Q92" r:id="rId164"/>
    <hyperlink ref="Q36" r:id="rId165"/>
    <hyperlink ref="Q37" r:id="rId166"/>
    <hyperlink ref="Q38" r:id="rId167"/>
    <hyperlink ref="Q39" r:id="rId168"/>
    <hyperlink ref="Q40" r:id="rId169"/>
    <hyperlink ref="Q67" r:id="rId170"/>
    <hyperlink ref="Q68" r:id="rId171"/>
    <hyperlink ref="Q69" r:id="rId172"/>
    <hyperlink ref="Q70" r:id="rId173"/>
    <hyperlink ref="Q71" r:id="rId174"/>
    <hyperlink ref="Q111" r:id="rId175"/>
    <hyperlink ref="Q112" r:id="rId176"/>
    <hyperlink ref="Q113" r:id="rId177"/>
    <hyperlink ref="Q114" r:id="rId178"/>
    <hyperlink ref="Q115" r:id="rId179"/>
  </hyperlinks>
  <pageMargins left="0.23622047244094491" right="0.23622047244094491" top="0.74803149606299213" bottom="0.55118110236220474" header="0.31496062992125984" footer="0.31496062992125984"/>
  <pageSetup paperSize="9" fitToHeight="0" pageOrder="overThenDown" orientation="landscape" r:id="rId180"/>
  <headerFooter>
    <oddHeader>&amp;C&amp;"Trebuchet MS,Έντονα"&amp;10ΚΡΑΤΙΚΟ ΠΙΣΤΟΠΟΙΗΤΙΚΟ ΓΛΩΣΣΟΜΑΘΕΙΑΣ&amp;"Trebuchet MS,Κανονικά"
ΕΞΕΤΑΣΕΙΣ ΝΟΕΜΒΡΙΟΥ 2023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DataSheet!$C$2:$C$4</xm:f>
          </x14:formula1>
          <xm:sqref>I252:M252 I274:K1048576 L273:M1048576 I2:I250</xm:sqref>
        </x14:dataValidation>
        <x14:dataValidation type="list" allowBlank="1" showInputMessage="1" showErrorMessage="1">
          <x14:formula1>
            <xm:f>DataSheet!$B$2:$B$8</xm:f>
          </x14:formula1>
          <xm:sqref>H252 H274:H556 H196:H250 H28:H183</xm:sqref>
        </x14:dataValidation>
        <x14:dataValidation type="list" allowBlank="1" showInputMessage="1" showErrorMessage="1">
          <x14:formula1>
            <xm:f>DataSheet!$B$2:$B$7</xm:f>
          </x14:formula1>
          <xm:sqref>H184:H195 H2:H27</xm:sqref>
        </x14:dataValidation>
        <x14:dataValidation type="list" allowBlank="1" showInputMessage="1" showErrorMessage="1">
          <x14:formula1>
            <xm:f>DataSheet!$A$2:A$42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A10" sqref="A10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5" max="8" width="9.140625" customWidth="1"/>
  </cols>
  <sheetData>
    <row r="1" spans="1:3" ht="17.25" thickTop="1" thickBot="1" x14ac:dyDescent="0.3">
      <c r="A1" s="1" t="s">
        <v>0</v>
      </c>
      <c r="B1" s="1" t="s">
        <v>1</v>
      </c>
      <c r="C1" s="1" t="s">
        <v>2</v>
      </c>
    </row>
    <row r="2" spans="1:3" ht="15.75" thickTop="1" x14ac:dyDescent="0.25">
      <c r="A2" t="s">
        <v>96</v>
      </c>
      <c r="B2" t="s">
        <v>3</v>
      </c>
      <c r="C2" t="s">
        <v>8</v>
      </c>
    </row>
    <row r="3" spans="1:3" x14ac:dyDescent="0.25">
      <c r="A3" t="s">
        <v>180</v>
      </c>
      <c r="B3" t="s">
        <v>4</v>
      </c>
      <c r="C3" t="s">
        <v>9</v>
      </c>
    </row>
    <row r="4" spans="1:3" x14ac:dyDescent="0.25">
      <c r="A4" t="s">
        <v>12</v>
      </c>
      <c r="B4" t="s">
        <v>5</v>
      </c>
      <c r="C4" t="s">
        <v>10</v>
      </c>
    </row>
    <row r="5" spans="1:3" x14ac:dyDescent="0.25">
      <c r="A5" t="s">
        <v>13</v>
      </c>
      <c r="B5" t="s">
        <v>6</v>
      </c>
    </row>
    <row r="6" spans="1:3" x14ac:dyDescent="0.25">
      <c r="A6" t="s">
        <v>14</v>
      </c>
      <c r="B6" t="s">
        <v>7</v>
      </c>
    </row>
    <row r="7" spans="1:3" x14ac:dyDescent="0.25">
      <c r="A7" t="s">
        <v>15</v>
      </c>
      <c r="B7" t="s">
        <v>47</v>
      </c>
    </row>
    <row r="8" spans="1:3" x14ac:dyDescent="0.25">
      <c r="A8" t="s">
        <v>48</v>
      </c>
    </row>
    <row r="9" spans="1:3" x14ac:dyDescent="0.25">
      <c r="A9" t="s">
        <v>49</v>
      </c>
    </row>
    <row r="10" spans="1:3" x14ac:dyDescent="0.25">
      <c r="A10" t="s">
        <v>16</v>
      </c>
    </row>
    <row r="11" spans="1:3" x14ac:dyDescent="0.25">
      <c r="A11" t="s">
        <v>17</v>
      </c>
    </row>
    <row r="12" spans="1:3" x14ac:dyDescent="0.25">
      <c r="A12" t="s">
        <v>18</v>
      </c>
    </row>
    <row r="13" spans="1:3" x14ac:dyDescent="0.25">
      <c r="A13" t="s">
        <v>19</v>
      </c>
    </row>
    <row r="14" spans="1:3" x14ac:dyDescent="0.25">
      <c r="A14" t="s">
        <v>65</v>
      </c>
    </row>
    <row r="15" spans="1:3" x14ac:dyDescent="0.25">
      <c r="A15" t="s">
        <v>66</v>
      </c>
    </row>
    <row r="16" spans="1:3" x14ac:dyDescent="0.25">
      <c r="A16" t="s">
        <v>67</v>
      </c>
    </row>
    <row r="17" spans="1:1" x14ac:dyDescent="0.25">
      <c r="A17" t="s">
        <v>45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  <row r="29" spans="1:1" x14ac:dyDescent="0.25">
      <c r="A29" t="s">
        <v>31</v>
      </c>
    </row>
    <row r="30" spans="1:1" x14ac:dyDescent="0.25">
      <c r="A30" t="s">
        <v>32</v>
      </c>
    </row>
    <row r="31" spans="1:1" x14ac:dyDescent="0.25">
      <c r="A31" t="s">
        <v>46</v>
      </c>
    </row>
    <row r="32" spans="1:1" x14ac:dyDescent="0.25">
      <c r="A32" t="s">
        <v>54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179</v>
      </c>
    </row>
  </sheetData>
  <autoFilter ref="A1:C82"/>
  <dataValidations count="1">
    <dataValidation type="list" allowBlank="1" showInputMessage="1" showErrorMessage="1" sqref="B2:B8">
      <formula1>$B$2:$B$8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ΕΞΕΤΑΣΤΙΚΑ ΚΕΝΤΡΑ 2023Β</vt:lpstr>
      <vt:lpstr>DataSheet</vt:lpstr>
      <vt:lpstr>'ΕΞΕΤΑΣΤΙΚΑ ΚΕΝΤΡΑ 2023Β'!Print_Area</vt:lpstr>
      <vt:lpstr>'ΕΞΕΤΑΣΤΙΚΑ ΚΕΝΤΡΑ 2023Β'!Print_Titles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Σοφία Καρούκη</cp:lastModifiedBy>
  <cp:lastPrinted>2023-10-24T10:53:29Z</cp:lastPrinted>
  <dcterms:created xsi:type="dcterms:W3CDTF">2021-03-05T09:24:43Z</dcterms:created>
  <dcterms:modified xsi:type="dcterms:W3CDTF">2023-10-24T10:53:42Z</dcterms:modified>
</cp:coreProperties>
</file>